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worth PC\Documents\Parish Council\Finance\2019-20\2019-20\"/>
    </mc:Choice>
  </mc:AlternateContent>
  <xr:revisionPtr revIDLastSave="0" documentId="13_ncr:1_{467AE614-A4B4-4175-A82B-B98FC5DCA7E8}" xr6:coauthVersionLast="43" xr6:coauthVersionMax="43" xr10:uidLastSave="{00000000-0000-0000-0000-000000000000}"/>
  <bookViews>
    <workbookView xWindow="-120" yWindow="-120" windowWidth="20730" windowHeight="11160" activeTab="2" xr2:uid="{21435F7B-93B3-47C0-8554-6B4596FBAF02}"/>
  </bookViews>
  <sheets>
    <sheet name="Bank Reconciliation" sheetId="1" r:id="rId1"/>
    <sheet name="Expenditure Other" sheetId="2" r:id="rId2"/>
    <sheet name="Expenditure Profil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3" l="1"/>
  <c r="D21" i="3"/>
  <c r="D38" i="3" s="1"/>
  <c r="J13" i="2"/>
  <c r="J12" i="2"/>
  <c r="F45" i="1"/>
  <c r="F37" i="1"/>
  <c r="F27" i="1"/>
  <c r="F22" i="1"/>
  <c r="F23" i="1" s="1"/>
  <c r="F15" i="1"/>
  <c r="F28" i="1" s="1"/>
  <c r="F38" i="1" s="1"/>
</calcChain>
</file>

<file path=xl/sharedStrings.xml><?xml version="1.0" encoding="utf-8"?>
<sst xmlns="http://schemas.openxmlformats.org/spreadsheetml/2006/main" count="95" uniqueCount="91">
  <si>
    <t xml:space="preserve">Tetsworth Parish Council </t>
  </si>
  <si>
    <t>Bank Reconciliation 1st May 2019</t>
  </si>
  <si>
    <t>Opening Balance as at 1st April 2018</t>
  </si>
  <si>
    <t>Cheques/payments cleared since previous meeting</t>
  </si>
  <si>
    <t>CPA Horticulture</t>
  </si>
  <si>
    <t>DTC</t>
  </si>
  <si>
    <t>Cdevey</t>
  </si>
  <si>
    <t>SKP Solutions</t>
  </si>
  <si>
    <t>ONeil Homer</t>
  </si>
  <si>
    <t>SODC Dog Bins</t>
  </si>
  <si>
    <t>Total expenditure</t>
  </si>
  <si>
    <t>Receipts since previous meeting</t>
  </si>
  <si>
    <t>Precept</t>
  </si>
  <si>
    <t>Cil</t>
  </si>
  <si>
    <t>Total income this month</t>
  </si>
  <si>
    <t>Bank statement</t>
  </si>
  <si>
    <t>Total uncleared</t>
  </si>
  <si>
    <t>Balance as at date 10/4</t>
  </si>
  <si>
    <t>Cheques/payments to be made</t>
  </si>
  <si>
    <t>Sub total</t>
  </si>
  <si>
    <t>TOTAL</t>
  </si>
  <si>
    <t>Cash Book</t>
  </si>
  <si>
    <t>Earmarked Funds</t>
  </si>
  <si>
    <t>Opening balance as at 1st April 2017</t>
  </si>
  <si>
    <t>Play Area</t>
  </si>
  <si>
    <t>Add: Receipts during period</t>
  </si>
  <si>
    <t>Travellers Appeal</t>
  </si>
  <si>
    <t>Less: Payments during period</t>
  </si>
  <si>
    <t>NP</t>
  </si>
  <si>
    <t>Assuming VAT recovery</t>
  </si>
  <si>
    <t>Closing balance as per Cash book 20/04/2018</t>
  </si>
  <si>
    <t>Actual to</t>
  </si>
  <si>
    <t>Variance</t>
  </si>
  <si>
    <t>To proof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</si>
  <si>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</si>
  <si>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</si>
  <si>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</si>
  <si>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</si>
  <si>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</si>
  <si>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</si>
  <si>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</si>
  <si>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Forest School</t>
  </si>
  <si>
    <t>Enhancement of village</t>
  </si>
  <si>
    <t>PATCH</t>
  </si>
  <si>
    <t>Skate park</t>
  </si>
  <si>
    <t>Grass cutting</t>
  </si>
  <si>
    <t>Dog bins</t>
  </si>
  <si>
    <t>Total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</si>
  <si>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</si>
  <si>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</si>
  <si>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</si>
  <si>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</si>
  <si>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</si>
  <si>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</si>
  <si>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</si>
  <si>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</si>
  <si>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</si>
  <si>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</si>
  <si>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</si>
  <si>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</si>
  <si>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</si>
  <si>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GRAND TOTAL</t>
  </si>
  <si>
    <t>Earmarked funds budget</t>
  </si>
  <si>
    <t>Opening balance</t>
  </si>
  <si>
    <t>INCOME</t>
  </si>
  <si>
    <t>EXPENDITURE</t>
  </si>
  <si>
    <t>VAT</t>
  </si>
  <si>
    <t>Over/under spend excl VAT</t>
  </si>
  <si>
    <t>Play Area/Skate Ramp</t>
  </si>
  <si>
    <t>External budgets</t>
  </si>
  <si>
    <t>Planning appeal</t>
  </si>
  <si>
    <t>TSSC insurance</t>
  </si>
  <si>
    <t xml:space="preserve">(TSSC pay back their insurance in monthly </t>
  </si>
  <si>
    <t>installments)</t>
  </si>
  <si>
    <t>Neighbourhood Plan</t>
  </si>
  <si>
    <t>Estimate of Expenditure year ending 31st March 2020</t>
  </si>
  <si>
    <t>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</si>
  <si>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</si>
  <si>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</si>
  <si>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</si>
  <si>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</si>
  <si>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</si>
  <si>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</si>
  <si>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</si>
  <si>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</si>
  <si>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</si>
  <si>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</si>
  <si>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</si>
  <si>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</si>
  <si>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2019/20</t>
  </si>
  <si>
    <t>Contractor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</si>
</sst>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164" fontId="0" fillId="0" borderId="0" xfId="0" applyNumberFormat="1"/>
    <xf numFmtId="164" fontId="3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1" fillId="0" borderId="0" xfId="0" applyFont="1"/>
    <xf numFmtId="0" fontId="1" fillId="0" borderId="0" xfId="0" applyFont="1" applyFill="1"/>
    <xf numFmtId="16" fontId="1" fillId="0" borderId="0" xfId="0" applyNumberFormat="1" applyFont="1"/>
    <xf numFmtId="164" fontId="1" fillId="0" borderId="0" xfId="0" applyNumberFormat="1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  <xf numFmtId="164" fontId="1" fillId="0" borderId="0" xfId="0" applyNumberFormat="1" applyFont="1" applyFill="1" applyBorder="1"/>
    <xf numFmtId="1" fontId="0" fillId="0" borderId="0" xfId="0" applyNumberFormat="1"/>
    <xf numFmtId="2" fontId="0" fillId="0" borderId="0" xfId="0" applyNumberFormat="1" applyFill="1" applyBorder="1"/>
    <xf numFmtId="164" fontId="0" fillId="0" borderId="0" xfId="0" applyNumberFormat="1" applyFill="1" applyBorder="1"/>
    <xf numFmtId="14" fontId="0" fillId="0" borderId="0" xfId="0" applyNumberFormat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1" xfId="0" applyBorder="1"/>
    <xf numFmtId="0" fontId="3" fillId="0" borderId="0" xfId="0" applyNumberFormat="1" applyFont="1"/>
    <xf numFmtId="0" fontId="6" fillId="0" borderId="0" xfId="0" applyFont="1"/>
    <xf numFmtId="2" fontId="0" fillId="0" borderId="0" xfId="0" applyNumberFormat="1" applyBorder="1"/>
    <xf numFmtId="6" fontId="0" fillId="0" borderId="0" xfId="0" applyNumberFormat="1" applyFill="1"/>
    <xf numFmtId="8" fontId="0" fillId="0" borderId="0" xfId="0" applyNumberFormat="1"/>
    <xf numFmtId="1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16" fontId="0" fillId="0" borderId="0" xfId="0" applyNumberFormat="1"/>
    <xf numFmtId="16" fontId="0" fillId="0" borderId="0" xfId="0" applyNumberFormat="1" applyProtection="1"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47E32-CA83-4156-B287-1A93FB46F4B4}">
  <dimension ref="A1:K49"/>
  <sheetViews>
    <sheetView workbookViewId="0">
      <selection sqref="A1:XFD1048576"/>
    </sheetView>
  </sheetViews>
  <sheetFormatPr defaultRowHeight="15" x14ac:dyDescent="0.25"/>
  <cols>
    <col min="1" max="1" width="15.5703125" customWidth="1"/>
    <col min="2" max="2" width="12.42578125" customWidth="1"/>
    <col min="3" max="3" width="10.7109375" bestFit="1" customWidth="1"/>
    <col min="6" max="6" width="14.7109375" style="2" customWidth="1"/>
    <col min="11" max="11" width="10.140625" bestFit="1" customWidth="1"/>
  </cols>
  <sheetData>
    <row r="1" spans="1:10" ht="21" x14ac:dyDescent="0.35">
      <c r="A1" s="1" t="s">
        <v>0</v>
      </c>
      <c r="B1" s="1"/>
      <c r="C1" s="1"/>
      <c r="D1" s="1"/>
      <c r="E1" s="1"/>
    </row>
    <row r="3" spans="1:10" x14ac:dyDescent="0.25">
      <c r="C3" t="s">
        <v>1</v>
      </c>
    </row>
    <row r="5" spans="1:10" x14ac:dyDescent="0.25">
      <c r="A5" t="s">
        <v>2</v>
      </c>
      <c r="C5">
        <v>2019</v>
      </c>
      <c r="F5" s="3">
        <v>25255.42</v>
      </c>
    </row>
    <row r="6" spans="1:10" x14ac:dyDescent="0.25">
      <c r="E6" s="4"/>
      <c r="F6" s="5"/>
      <c r="G6" s="4"/>
      <c r="H6" s="4"/>
      <c r="I6" s="4"/>
      <c r="J6" s="4"/>
    </row>
    <row r="7" spans="1:10" x14ac:dyDescent="0.25">
      <c r="A7" t="s">
        <v>3</v>
      </c>
      <c r="E7" s="4"/>
      <c r="F7" s="5"/>
      <c r="G7" s="4"/>
      <c r="H7" s="4"/>
      <c r="I7" s="4"/>
      <c r="J7" s="4"/>
    </row>
    <row r="8" spans="1:10" s="6" customFormat="1" x14ac:dyDescent="0.25">
      <c r="G8" s="7"/>
      <c r="H8" s="7"/>
      <c r="I8" s="7"/>
      <c r="J8" s="7"/>
    </row>
    <row r="9" spans="1:10" x14ac:dyDescent="0.25">
      <c r="A9" s="8" t="s">
        <v>4</v>
      </c>
      <c r="B9" s="6"/>
      <c r="C9" s="6"/>
      <c r="D9" s="6"/>
      <c r="E9" s="6"/>
      <c r="F9" s="9">
        <v>313</v>
      </c>
      <c r="G9" s="4"/>
      <c r="H9" s="4"/>
      <c r="I9" s="4"/>
      <c r="J9" s="4"/>
    </row>
    <row r="10" spans="1:10" s="6" customFormat="1" x14ac:dyDescent="0.25">
      <c r="A10" s="8" t="s">
        <v>5</v>
      </c>
      <c r="F10" s="9">
        <v>156</v>
      </c>
      <c r="G10" s="7"/>
      <c r="H10" s="7"/>
      <c r="I10" s="7"/>
      <c r="J10" s="7"/>
    </row>
    <row r="11" spans="1:10" s="6" customFormat="1" x14ac:dyDescent="0.25">
      <c r="A11" s="8" t="s">
        <v>6</v>
      </c>
      <c r="F11" s="9">
        <v>424.3</v>
      </c>
      <c r="G11" s="7"/>
      <c r="H11" s="7"/>
      <c r="I11" s="7"/>
      <c r="J11" s="7"/>
    </row>
    <row r="12" spans="1:10" s="6" customFormat="1" x14ac:dyDescent="0.25">
      <c r="A12" s="8" t="s">
        <v>7</v>
      </c>
      <c r="F12" s="9">
        <v>115.2</v>
      </c>
      <c r="G12" s="7"/>
      <c r="H12" s="7"/>
      <c r="I12" s="7"/>
      <c r="J12" s="7"/>
    </row>
    <row r="13" spans="1:10" s="6" customFormat="1" x14ac:dyDescent="0.25">
      <c r="A13" s="8" t="s">
        <v>8</v>
      </c>
      <c r="F13" s="9">
        <v>2640</v>
      </c>
      <c r="G13" s="7"/>
      <c r="H13" s="7"/>
      <c r="I13" s="7"/>
      <c r="J13" s="7"/>
    </row>
    <row r="14" spans="1:10" s="6" customFormat="1" x14ac:dyDescent="0.25">
      <c r="A14" s="8" t="s">
        <v>9</v>
      </c>
      <c r="F14" s="9">
        <v>39.29</v>
      </c>
      <c r="G14" s="7"/>
      <c r="H14" s="7"/>
      <c r="I14" s="7"/>
      <c r="J14" s="7"/>
    </row>
    <row r="15" spans="1:10" x14ac:dyDescent="0.25">
      <c r="C15" s="10" t="s">
        <v>10</v>
      </c>
      <c r="D15" s="11"/>
      <c r="E15" s="11"/>
      <c r="F15" s="12">
        <f>SUM(F9:F14)</f>
        <v>3687.79</v>
      </c>
      <c r="G15" s="4"/>
      <c r="H15" s="4"/>
      <c r="I15" s="4"/>
      <c r="J15" s="4"/>
    </row>
    <row r="16" spans="1:10" x14ac:dyDescent="0.25">
      <c r="F16" s="2">
        <v>0</v>
      </c>
      <c r="G16" s="4"/>
      <c r="H16" s="4"/>
      <c r="I16" s="4"/>
      <c r="J16" s="4"/>
    </row>
    <row r="17" spans="1:10" x14ac:dyDescent="0.25">
      <c r="A17" t="s">
        <v>11</v>
      </c>
      <c r="E17" s="4"/>
      <c r="F17" s="5"/>
      <c r="G17" s="4"/>
      <c r="H17" s="4"/>
      <c r="I17" s="4"/>
      <c r="J17" s="4"/>
    </row>
    <row r="18" spans="1:10" s="6" customFormat="1" x14ac:dyDescent="0.25">
      <c r="A18" s="13" t="s">
        <v>12</v>
      </c>
      <c r="E18" s="7"/>
      <c r="F18" s="9">
        <v>10090.5</v>
      </c>
      <c r="G18" s="14"/>
      <c r="H18" s="14"/>
      <c r="I18" s="14"/>
      <c r="J18" s="14"/>
    </row>
    <row r="19" spans="1:10" s="6" customFormat="1" x14ac:dyDescent="0.25">
      <c r="A19" s="13" t="s">
        <v>13</v>
      </c>
      <c r="E19" s="7"/>
      <c r="F19" s="9">
        <v>11969.69</v>
      </c>
      <c r="G19" s="14"/>
      <c r="H19" s="14"/>
      <c r="I19" s="14"/>
      <c r="J19" s="14"/>
    </row>
    <row r="20" spans="1:10" x14ac:dyDescent="0.25">
      <c r="A20" s="15"/>
      <c r="E20" s="4"/>
      <c r="G20" s="16"/>
      <c r="H20" s="16"/>
      <c r="I20" s="16"/>
      <c r="J20" s="16"/>
    </row>
    <row r="21" spans="1:10" x14ac:dyDescent="0.25">
      <c r="A21" s="15"/>
      <c r="E21" s="4"/>
      <c r="G21" s="16"/>
      <c r="H21" s="16"/>
      <c r="I21" s="16"/>
      <c r="J21" s="16"/>
    </row>
    <row r="22" spans="1:10" x14ac:dyDescent="0.25">
      <c r="C22" t="s">
        <v>14</v>
      </c>
      <c r="F22" s="2">
        <f>SUM(F18:F20)</f>
        <v>22060.190000000002</v>
      </c>
      <c r="G22" s="17"/>
      <c r="H22" s="17"/>
      <c r="I22" s="17"/>
      <c r="J22" s="17"/>
    </row>
    <row r="23" spans="1:10" x14ac:dyDescent="0.25">
      <c r="C23" t="s">
        <v>15</v>
      </c>
      <c r="F23" s="18">
        <f>SUM(F16+F22)</f>
        <v>22060.190000000002</v>
      </c>
      <c r="G23" s="17"/>
      <c r="I23" s="17"/>
      <c r="J23" s="17"/>
    </row>
    <row r="24" spans="1:10" x14ac:dyDescent="0.25">
      <c r="B24" s="15"/>
      <c r="D24" s="19"/>
      <c r="E24" s="20"/>
      <c r="F24" s="21"/>
      <c r="G24" s="17"/>
      <c r="I24" s="17"/>
      <c r="J24" s="17"/>
    </row>
    <row r="25" spans="1:10" x14ac:dyDescent="0.25">
      <c r="A25" s="22"/>
      <c r="G25" s="20"/>
      <c r="H25" s="23"/>
      <c r="I25" s="23"/>
      <c r="J25" s="23"/>
    </row>
    <row r="26" spans="1:10" x14ac:dyDescent="0.25">
      <c r="A26" s="22"/>
      <c r="G26" s="20"/>
      <c r="H26" s="24"/>
      <c r="J26" s="23"/>
    </row>
    <row r="27" spans="1:10" x14ac:dyDescent="0.25">
      <c r="A27" s="22"/>
      <c r="B27" s="25"/>
      <c r="C27" s="25"/>
      <c r="D27" s="26" t="s">
        <v>16</v>
      </c>
      <c r="E27" s="20"/>
      <c r="F27" s="21">
        <f>SUM(F25:F25)</f>
        <v>0</v>
      </c>
      <c r="G27" s="20"/>
      <c r="H27" s="23"/>
      <c r="J27" s="23"/>
    </row>
    <row r="28" spans="1:10" x14ac:dyDescent="0.25">
      <c r="A28" s="25" t="s">
        <v>17</v>
      </c>
      <c r="B28" s="25"/>
      <c r="C28" s="25"/>
      <c r="D28" s="25"/>
      <c r="E28" s="25"/>
      <c r="F28" s="27">
        <f>SUM(F5-F15+F22)</f>
        <v>43627.82</v>
      </c>
      <c r="G28" s="16"/>
      <c r="H28" s="24"/>
      <c r="J28" s="23"/>
    </row>
    <row r="29" spans="1:10" x14ac:dyDescent="0.25">
      <c r="A29" s="17"/>
      <c r="B29" s="25"/>
      <c r="C29" s="25"/>
      <c r="D29" s="25"/>
      <c r="H29" s="4"/>
      <c r="I29" s="4"/>
      <c r="J29" s="4"/>
    </row>
    <row r="30" spans="1:10" x14ac:dyDescent="0.25">
      <c r="A30" t="s">
        <v>18</v>
      </c>
      <c r="C30" s="28"/>
      <c r="H30" s="4"/>
      <c r="I30" s="4"/>
      <c r="J30" s="4"/>
    </row>
    <row r="31" spans="1:10" x14ac:dyDescent="0.25">
      <c r="B31" s="29"/>
      <c r="H31" s="4"/>
      <c r="I31" s="4"/>
      <c r="J31" s="4"/>
    </row>
    <row r="32" spans="1:10" x14ac:dyDescent="0.25">
      <c r="B32" s="29"/>
      <c r="H32" s="4"/>
      <c r="I32" s="4"/>
      <c r="J32" s="4"/>
    </row>
    <row r="33" spans="1:11" x14ac:dyDescent="0.25">
      <c r="H33" s="12"/>
      <c r="I33" s="4"/>
      <c r="J33" s="4"/>
    </row>
    <row r="34" spans="1:11" x14ac:dyDescent="0.25">
      <c r="H34" s="12"/>
      <c r="I34" s="4"/>
      <c r="J34" s="4"/>
    </row>
    <row r="35" spans="1:11" x14ac:dyDescent="0.25">
      <c r="H35" s="12"/>
      <c r="I35" s="4"/>
      <c r="J35" s="4"/>
    </row>
    <row r="36" spans="1:11" x14ac:dyDescent="0.25">
      <c r="H36" s="12"/>
      <c r="I36" s="4"/>
      <c r="J36" s="4"/>
    </row>
    <row r="37" spans="1:11" x14ac:dyDescent="0.25">
      <c r="C37" s="2"/>
      <c r="E37" t="s">
        <v>19</v>
      </c>
      <c r="F37" s="2">
        <f>SUM(F31:F36)</f>
        <v>0</v>
      </c>
      <c r="H37" s="12"/>
      <c r="I37" s="4"/>
      <c r="J37" s="4"/>
    </row>
    <row r="38" spans="1:11" x14ac:dyDescent="0.25">
      <c r="C38" s="2"/>
      <c r="E38" t="s">
        <v>20</v>
      </c>
      <c r="F38" s="2">
        <f>SUM(F28-F37)</f>
        <v>43627.82</v>
      </c>
      <c r="H38" s="12"/>
      <c r="I38" s="4"/>
      <c r="J38" s="4"/>
    </row>
    <row r="39" spans="1:11" x14ac:dyDescent="0.25">
      <c r="A39" s="30" t="s">
        <v>21</v>
      </c>
      <c r="H39" s="4"/>
      <c r="I39" s="7" t="s">
        <v>22</v>
      </c>
      <c r="J39" s="7"/>
      <c r="K39" s="6"/>
    </row>
    <row r="40" spans="1:11" x14ac:dyDescent="0.25">
      <c r="H40" s="4"/>
      <c r="I40" s="4"/>
      <c r="J40" s="4"/>
    </row>
    <row r="41" spans="1:11" x14ac:dyDescent="0.25">
      <c r="A41" s="25" t="s">
        <v>23</v>
      </c>
      <c r="B41" s="25"/>
      <c r="C41" s="25">
        <v>2019</v>
      </c>
      <c r="D41" s="25"/>
      <c r="E41" s="31"/>
      <c r="F41" s="3">
        <v>25255.42</v>
      </c>
      <c r="H41" s="4"/>
      <c r="I41" s="4" t="s">
        <v>24</v>
      </c>
      <c r="J41" s="32">
        <v>4260</v>
      </c>
    </row>
    <row r="42" spans="1:11" x14ac:dyDescent="0.25">
      <c r="A42" s="25" t="s">
        <v>25</v>
      </c>
      <c r="B42" s="25"/>
      <c r="C42" s="25"/>
      <c r="D42" s="25"/>
      <c r="E42" s="25"/>
      <c r="F42" s="2">
        <v>22060.19</v>
      </c>
      <c r="I42" t="s">
        <v>26</v>
      </c>
      <c r="K42" s="33">
        <v>11469.3</v>
      </c>
    </row>
    <row r="43" spans="1:11" x14ac:dyDescent="0.25">
      <c r="A43" s="25" t="s">
        <v>27</v>
      </c>
      <c r="B43" s="25"/>
      <c r="C43" s="25"/>
      <c r="D43" s="25"/>
      <c r="E43" s="25"/>
      <c r="F43" s="12">
        <v>3687.79</v>
      </c>
      <c r="H43" s="16"/>
      <c r="I43" t="s">
        <v>28</v>
      </c>
      <c r="J43">
        <v>3030.74</v>
      </c>
      <c r="K43" t="s">
        <v>29</v>
      </c>
    </row>
    <row r="44" spans="1:11" x14ac:dyDescent="0.25">
      <c r="A44" s="25"/>
      <c r="B44" s="25"/>
      <c r="C44" s="25"/>
      <c r="D44" s="25"/>
      <c r="E44" s="25"/>
      <c r="F44" s="27"/>
    </row>
    <row r="45" spans="1:11" x14ac:dyDescent="0.25">
      <c r="A45" s="25" t="s">
        <v>30</v>
      </c>
      <c r="B45" s="25"/>
      <c r="C45" s="22"/>
      <c r="F45" s="27">
        <f>SUM(F41+F42-F43)</f>
        <v>43627.82</v>
      </c>
    </row>
    <row r="49" spans="1:1" x14ac:dyDescent="0.25">
      <c r="A4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8D505-05CC-440A-9272-AADF436ACD0C}">
  <dimension ref="A1:Q18"/>
  <sheetViews>
    <sheetView workbookViewId="0">
      <selection activeCell="C15" sqref="C15"/>
    </sheetView>
  </sheetViews>
  <sheetFormatPr defaultRowHeight="15" x14ac:dyDescent="0.25"/>
  <cols>
    <col min="2" max="2" width="23" customWidth="1"/>
    <col min="3" max="3" width="16.7109375" customWidth="1"/>
  </cols>
  <sheetData>
    <row r="1" spans="1:17" x14ac:dyDescent="0.25">
      <c r="C1" s="2"/>
      <c r="D1" s="2"/>
      <c r="E1" s="2"/>
      <c r="F1" s="2"/>
      <c r="G1" s="2"/>
      <c r="H1" s="2"/>
      <c r="I1" s="2"/>
      <c r="J1" s="2"/>
    </row>
    <row r="2" spans="1:17" x14ac:dyDescent="0.25">
      <c r="A2" s="6" t="s">
        <v>62</v>
      </c>
      <c r="C2" s="2"/>
      <c r="D2" s="27"/>
      <c r="E2" s="2"/>
      <c r="F2" s="2"/>
      <c r="G2" s="2"/>
      <c r="H2" s="2"/>
      <c r="I2" s="2"/>
      <c r="J2" s="2"/>
    </row>
    <row r="3" spans="1:17" x14ac:dyDescent="0.25">
      <c r="C3" s="2"/>
      <c r="D3" s="27"/>
      <c r="E3" s="2"/>
      <c r="F3" s="2"/>
      <c r="G3" s="2"/>
      <c r="H3" s="2"/>
      <c r="I3" s="2"/>
      <c r="J3" s="2"/>
    </row>
    <row r="4" spans="1:17" x14ac:dyDescent="0.25">
      <c r="C4" s="2" t="s">
        <v>63</v>
      </c>
      <c r="D4" s="27" t="s">
        <v>64</v>
      </c>
      <c r="E4" s="2"/>
      <c r="F4" s="2" t="s">
        <v>65</v>
      </c>
      <c r="G4" s="2"/>
      <c r="H4" s="2" t="s">
        <v>66</v>
      </c>
      <c r="I4" s="2"/>
      <c r="J4" s="2" t="s">
        <v>67</v>
      </c>
    </row>
    <row r="5" spans="1:17" x14ac:dyDescent="0.25">
      <c r="B5" t="s">
        <v>68</v>
      </c>
      <c r="C5" s="2">
        <v>4573</v>
      </c>
      <c r="D5" s="2"/>
      <c r="E5" s="2"/>
      <c r="F5" s="2">
        <v>260.83</v>
      </c>
      <c r="G5" s="2"/>
      <c r="H5" s="2">
        <v>52.17</v>
      </c>
      <c r="I5" s="2"/>
      <c r="J5" s="2">
        <v>260.83</v>
      </c>
    </row>
    <row r="6" spans="1:17" x14ac:dyDescent="0.25">
      <c r="C6" s="2"/>
      <c r="D6" s="2"/>
      <c r="E6" s="2"/>
      <c r="F6" s="2"/>
      <c r="G6" s="2"/>
      <c r="H6" s="2"/>
      <c r="I6" s="2"/>
      <c r="J6" s="2"/>
    </row>
    <row r="7" spans="1:17" x14ac:dyDescent="0.25">
      <c r="C7" s="2"/>
      <c r="D7" s="2"/>
      <c r="E7" s="2"/>
      <c r="F7" s="2"/>
      <c r="G7" s="2"/>
      <c r="H7" s="2"/>
      <c r="I7" s="2"/>
      <c r="J7" s="2"/>
    </row>
    <row r="8" spans="1:17" x14ac:dyDescent="0.25">
      <c r="C8" s="2"/>
      <c r="D8" s="2"/>
      <c r="E8" s="2"/>
      <c r="F8" s="2"/>
      <c r="G8" s="2"/>
      <c r="H8" s="2"/>
      <c r="I8" s="2"/>
      <c r="J8" s="2"/>
    </row>
    <row r="9" spans="1:17" x14ac:dyDescent="0.25">
      <c r="C9" s="2"/>
      <c r="D9" s="2"/>
      <c r="E9" s="2"/>
      <c r="F9" s="2"/>
      <c r="G9" s="2"/>
      <c r="H9" s="2"/>
      <c r="I9" s="2"/>
      <c r="J9" s="2"/>
    </row>
    <row r="10" spans="1:17" x14ac:dyDescent="0.25">
      <c r="C10" s="2"/>
      <c r="D10" s="2"/>
      <c r="E10" s="2"/>
      <c r="F10" s="2"/>
      <c r="G10" s="2"/>
      <c r="H10" s="2"/>
      <c r="I10" s="2"/>
      <c r="J10" s="2"/>
    </row>
    <row r="11" spans="1:17" x14ac:dyDescent="0.25">
      <c r="A11" s="6" t="s">
        <v>69</v>
      </c>
      <c r="C11" s="2"/>
      <c r="D11" s="2"/>
      <c r="E11" s="2"/>
      <c r="F11" s="2"/>
      <c r="G11" s="2"/>
      <c r="H11" s="2"/>
      <c r="I11" s="2"/>
      <c r="J11" s="2"/>
    </row>
    <row r="12" spans="1:17" x14ac:dyDescent="0.25">
      <c r="B12" t="s">
        <v>70</v>
      </c>
      <c r="C12" s="2">
        <v>11469.3</v>
      </c>
      <c r="D12" s="2"/>
      <c r="E12" s="2"/>
      <c r="F12" s="2"/>
      <c r="G12" s="2"/>
      <c r="H12" s="2"/>
      <c r="I12" s="2"/>
      <c r="J12" s="2">
        <f>D12-F12</f>
        <v>0</v>
      </c>
    </row>
    <row r="13" spans="1:17" x14ac:dyDescent="0.25">
      <c r="B13" t="s">
        <v>71</v>
      </c>
      <c r="C13" s="2"/>
      <c r="D13" s="2"/>
      <c r="E13" s="2"/>
      <c r="F13" s="2"/>
      <c r="G13" s="2"/>
      <c r="H13" s="2"/>
      <c r="I13" s="2"/>
      <c r="J13" s="2">
        <f>D13-F13</f>
        <v>0</v>
      </c>
      <c r="N13" t="s">
        <v>72</v>
      </c>
    </row>
    <row r="14" spans="1:17" x14ac:dyDescent="0.25">
      <c r="C14" s="2"/>
      <c r="D14" s="2"/>
      <c r="E14" s="2"/>
      <c r="F14" s="2"/>
      <c r="G14" s="2"/>
      <c r="H14" s="2"/>
      <c r="I14" s="2"/>
      <c r="J14" s="2"/>
      <c r="Q14" t="s">
        <v>73</v>
      </c>
    </row>
    <row r="15" spans="1:17" x14ac:dyDescent="0.25">
      <c r="B15" t="s">
        <v>74</v>
      </c>
      <c r="C15" s="2">
        <v>3030.74</v>
      </c>
      <c r="D15" s="2"/>
      <c r="E15" s="2"/>
      <c r="F15" s="2"/>
      <c r="G15" s="2"/>
      <c r="H15" s="2"/>
      <c r="I15" s="2"/>
      <c r="J15" s="2"/>
    </row>
    <row r="16" spans="1:17" x14ac:dyDescent="0.25">
      <c r="C16" s="2"/>
      <c r="D16" s="2"/>
      <c r="E16" s="2"/>
      <c r="F16" s="2"/>
      <c r="G16" s="2"/>
      <c r="H16" s="2"/>
      <c r="I16" s="2"/>
      <c r="J16" s="2"/>
    </row>
    <row r="17" spans="3:10" x14ac:dyDescent="0.25">
      <c r="C17" s="2"/>
      <c r="D17" s="2"/>
      <c r="E17" s="2"/>
      <c r="F17" s="2"/>
      <c r="G17" s="2"/>
      <c r="H17" s="2"/>
      <c r="I17" s="2"/>
      <c r="J17" s="2"/>
    </row>
    <row r="18" spans="3:10" x14ac:dyDescent="0.25"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421D7-8EB8-4588-823C-03C240BACD14}">
  <dimension ref="A3:S38"/>
  <sheetViews>
    <sheetView tabSelected="1" topLeftCell="A16" workbookViewId="0">
      <selection activeCell="F34" sqref="F34"/>
    </sheetView>
  </sheetViews>
  <sheetFormatPr defaultRowHeight="15" x14ac:dyDescent="0.25"/>
  <cols>
    <col min="1" max="1" width="28.140625" customWidth="1"/>
    <col min="2" max="2" width="31" customWidth="1"/>
    <col min="3" max="3" width="10.5703125" customWidth="1"/>
    <col min="11" max="12" width="10.5703125" customWidth="1"/>
    <col min="16" max="16" width="9.42578125" customWidth="1"/>
    <col min="18" max="18" width="16.28515625" customWidth="1"/>
  </cols>
  <sheetData>
    <row r="3" spans="1:19" x14ac:dyDescent="0.25">
      <c r="B3" t="s">
        <v>0</v>
      </c>
    </row>
    <row r="5" spans="1:19" x14ac:dyDescent="0.25">
      <c r="B5" t="s">
        <v>75</v>
      </c>
    </row>
    <row r="7" spans="1:19" x14ac:dyDescent="0.25">
      <c r="C7" t="s">
        <v>76</v>
      </c>
      <c r="D7" t="s">
        <v>77</v>
      </c>
      <c r="E7" t="s">
        <v>78</v>
      </c>
      <c r="F7" t="s">
        <v>79</v>
      </c>
      <c r="G7" t="s">
        <v>80</v>
      </c>
      <c r="H7" t="s">
        <v>81</v>
      </c>
      <c r="I7" t="s">
        <v>82</v>
      </c>
      <c r="J7" t="s">
        <v>83</v>
      </c>
      <c r="K7" t="s">
        <v>84</v>
      </c>
      <c r="L7" t="s">
        <v>85</v>
      </c>
      <c r="M7" t="s">
        <v>86</v>
      </c>
      <c r="N7" t="s">
        <v>87</v>
      </c>
      <c r="O7" t="s">
        <v>88</v>
      </c>
      <c r="P7" t="s">
        <v>31</v>
      </c>
      <c r="R7" t="s">
        <v>32</v>
      </c>
      <c r="S7" t="s">
        <v>33</v>
      </c>
    </row>
    <row r="8" spans="1:19" x14ac:dyDescent="0.25">
      <c r="C8" t="s">
        <v>89</v>
      </c>
    </row>
    <row r="9" spans="1:19" x14ac:dyDescent="0.25">
      <c r="C9" t="s">
        <v>34</v>
      </c>
      <c r="P9" t="s">
        <v>34</v>
      </c>
      <c r="R9" t="s">
        <v>34</v>
      </c>
    </row>
    <row r="10" spans="1:19" x14ac:dyDescent="0.25">
      <c r="A10" t="s">
        <v>35</v>
      </c>
      <c r="B10" t="s">
        <v>36</v>
      </c>
      <c r="C10">
        <v>2000</v>
      </c>
      <c r="P10">
        <v>0</v>
      </c>
      <c r="R10">
        <v>0</v>
      </c>
    </row>
    <row r="11" spans="1:19" x14ac:dyDescent="0.25">
      <c r="A11" t="s">
        <v>37</v>
      </c>
      <c r="B11" t="s">
        <v>38</v>
      </c>
      <c r="C11">
        <v>1000</v>
      </c>
      <c r="P11">
        <v>0</v>
      </c>
      <c r="R11">
        <v>0</v>
      </c>
    </row>
    <row r="12" spans="1:19" x14ac:dyDescent="0.25">
      <c r="B12" t="s">
        <v>39</v>
      </c>
      <c r="C12">
        <v>1000</v>
      </c>
      <c r="J12" s="34"/>
      <c r="K12" s="35"/>
      <c r="L12" s="25"/>
      <c r="M12" s="36"/>
      <c r="N12" s="35"/>
      <c r="P12">
        <v>0</v>
      </c>
      <c r="R12">
        <v>0</v>
      </c>
    </row>
    <row r="13" spans="1:19" x14ac:dyDescent="0.25">
      <c r="B13" t="s">
        <v>40</v>
      </c>
      <c r="C13">
        <v>150</v>
      </c>
      <c r="J13" s="15"/>
      <c r="K13" s="2"/>
      <c r="L13" s="25"/>
      <c r="M13" s="37"/>
      <c r="N13" s="35"/>
      <c r="P13">
        <v>0</v>
      </c>
      <c r="R13">
        <v>0</v>
      </c>
    </row>
    <row r="14" spans="1:19" x14ac:dyDescent="0.25">
      <c r="B14" t="s">
        <v>41</v>
      </c>
      <c r="C14">
        <v>0</v>
      </c>
      <c r="J14" s="15"/>
      <c r="K14" s="2"/>
      <c r="L14" s="25"/>
      <c r="M14" s="37"/>
      <c r="N14" s="35"/>
      <c r="P14">
        <v>0</v>
      </c>
      <c r="R14">
        <v>0</v>
      </c>
    </row>
    <row r="15" spans="1:19" x14ac:dyDescent="0.25">
      <c r="B15" t="s">
        <v>42</v>
      </c>
      <c r="C15">
        <v>450</v>
      </c>
      <c r="J15" s="15"/>
      <c r="K15" s="2"/>
      <c r="L15" s="25"/>
      <c r="M15" s="38"/>
      <c r="N15" s="35"/>
      <c r="P15">
        <v>0</v>
      </c>
      <c r="R15">
        <v>0</v>
      </c>
    </row>
    <row r="16" spans="1:19" x14ac:dyDescent="0.25">
      <c r="B16" t="s">
        <v>43</v>
      </c>
      <c r="C16">
        <v>500</v>
      </c>
      <c r="J16" s="15"/>
      <c r="K16" s="2"/>
      <c r="L16" s="25"/>
      <c r="M16" s="38"/>
      <c r="N16" s="35"/>
      <c r="P16">
        <v>0</v>
      </c>
      <c r="R16">
        <v>0</v>
      </c>
    </row>
    <row r="17" spans="1:18" x14ac:dyDescent="0.25">
      <c r="B17" t="s">
        <v>44</v>
      </c>
      <c r="C17">
        <v>500</v>
      </c>
      <c r="J17" s="15"/>
      <c r="K17" s="2"/>
      <c r="L17" s="27"/>
      <c r="M17" s="37"/>
      <c r="N17" s="35"/>
    </row>
    <row r="18" spans="1:18" x14ac:dyDescent="0.25">
      <c r="B18" t="s">
        <v>90</v>
      </c>
      <c r="C18">
        <v>700</v>
      </c>
      <c r="J18" s="15"/>
      <c r="K18" s="2"/>
      <c r="L18" s="25"/>
      <c r="M18" s="37"/>
      <c r="N18" s="35"/>
    </row>
    <row r="19" spans="1:18" x14ac:dyDescent="0.25">
      <c r="B19" t="s">
        <v>45</v>
      </c>
      <c r="C19">
        <v>2300</v>
      </c>
      <c r="D19">
        <v>156</v>
      </c>
      <c r="P19">
        <v>0</v>
      </c>
      <c r="R19">
        <v>0</v>
      </c>
    </row>
    <row r="20" spans="1:18" x14ac:dyDescent="0.25">
      <c r="B20" t="s">
        <v>46</v>
      </c>
      <c r="C20">
        <v>150</v>
      </c>
      <c r="D20">
        <v>39.29</v>
      </c>
      <c r="P20">
        <v>0</v>
      </c>
      <c r="R20">
        <v>0</v>
      </c>
    </row>
    <row r="21" spans="1:18" x14ac:dyDescent="0.25">
      <c r="B21" s="39" t="s">
        <v>47</v>
      </c>
      <c r="C21" s="6">
        <v>8750</v>
      </c>
      <c r="D21">
        <f>SUM(D10:D20)</f>
        <v>195.29</v>
      </c>
      <c r="P21">
        <v>0</v>
      </c>
      <c r="R21">
        <v>0</v>
      </c>
    </row>
    <row r="22" spans="1:18" x14ac:dyDescent="0.25">
      <c r="A22" t="s">
        <v>48</v>
      </c>
      <c r="B22" t="s">
        <v>49</v>
      </c>
      <c r="C22">
        <v>400</v>
      </c>
      <c r="P22">
        <v>0</v>
      </c>
      <c r="R22">
        <v>0</v>
      </c>
    </row>
    <row r="23" spans="1:18" x14ac:dyDescent="0.25">
      <c r="B23" t="s">
        <v>50</v>
      </c>
      <c r="C23">
        <v>4900</v>
      </c>
      <c r="D23">
        <v>424.3</v>
      </c>
      <c r="P23">
        <v>0</v>
      </c>
      <c r="R23">
        <v>0</v>
      </c>
    </row>
    <row r="24" spans="1:18" x14ac:dyDescent="0.25">
      <c r="B24" t="s">
        <v>51</v>
      </c>
      <c r="C24">
        <v>1100</v>
      </c>
      <c r="P24">
        <v>0</v>
      </c>
      <c r="R24">
        <v>0</v>
      </c>
    </row>
    <row r="25" spans="1:18" hidden="1" x14ac:dyDescent="0.25"/>
    <row r="26" spans="1:18" x14ac:dyDescent="0.25">
      <c r="B26" t="s">
        <v>52</v>
      </c>
      <c r="C26">
        <v>150</v>
      </c>
      <c r="P26">
        <v>0</v>
      </c>
      <c r="R26">
        <v>0</v>
      </c>
    </row>
    <row r="27" spans="1:18" x14ac:dyDescent="0.25">
      <c r="B27" t="s">
        <v>53</v>
      </c>
      <c r="C27">
        <v>300</v>
      </c>
      <c r="P27">
        <v>0</v>
      </c>
      <c r="R27">
        <v>0</v>
      </c>
    </row>
    <row r="28" spans="1:18" x14ac:dyDescent="0.25">
      <c r="B28" t="s">
        <v>54</v>
      </c>
      <c r="C28">
        <v>100</v>
      </c>
      <c r="P28">
        <v>0</v>
      </c>
      <c r="R28">
        <v>0</v>
      </c>
    </row>
    <row r="29" spans="1:18" x14ac:dyDescent="0.25">
      <c r="B29" t="s">
        <v>55</v>
      </c>
      <c r="C29">
        <v>500</v>
      </c>
      <c r="P29">
        <v>0</v>
      </c>
      <c r="R29">
        <v>0</v>
      </c>
    </row>
    <row r="30" spans="1:18" x14ac:dyDescent="0.25">
      <c r="B30" t="s">
        <v>56</v>
      </c>
      <c r="C30">
        <v>350</v>
      </c>
      <c r="P30">
        <v>0</v>
      </c>
      <c r="R30">
        <v>0</v>
      </c>
    </row>
    <row r="31" spans="1:18" x14ac:dyDescent="0.25">
      <c r="B31" t="s">
        <v>57</v>
      </c>
      <c r="C31">
        <v>500</v>
      </c>
      <c r="D31">
        <v>115.2</v>
      </c>
      <c r="P31">
        <v>0</v>
      </c>
      <c r="R31">
        <v>0</v>
      </c>
    </row>
    <row r="32" spans="1:18" x14ac:dyDescent="0.25">
      <c r="B32" t="s">
        <v>58</v>
      </c>
      <c r="C32">
        <v>500</v>
      </c>
      <c r="P32">
        <v>0</v>
      </c>
      <c r="R32">
        <v>0</v>
      </c>
    </row>
    <row r="33" spans="2:18" x14ac:dyDescent="0.25">
      <c r="B33" t="s">
        <v>59</v>
      </c>
      <c r="C33">
        <v>0</v>
      </c>
      <c r="P33">
        <v>0</v>
      </c>
      <c r="R33">
        <v>0</v>
      </c>
    </row>
    <row r="34" spans="2:18" x14ac:dyDescent="0.25">
      <c r="B34" t="s">
        <v>60</v>
      </c>
      <c r="C34">
        <v>2631</v>
      </c>
      <c r="P34">
        <v>0</v>
      </c>
      <c r="R34">
        <v>0</v>
      </c>
    </row>
    <row r="37" spans="2:18" x14ac:dyDescent="0.25">
      <c r="B37" t="s">
        <v>47</v>
      </c>
      <c r="C37" s="6">
        <v>11431</v>
      </c>
      <c r="D37">
        <f>SUM(D22:D36)</f>
        <v>539.5</v>
      </c>
      <c r="P37">
        <v>0</v>
      </c>
      <c r="R37">
        <v>0</v>
      </c>
    </row>
    <row r="38" spans="2:18" x14ac:dyDescent="0.25">
      <c r="B38" t="s">
        <v>61</v>
      </c>
      <c r="C38" s="6">
        <v>20181</v>
      </c>
      <c r="D38">
        <f>SUM(D21+D37)</f>
        <v>734.79</v>
      </c>
      <c r="P38">
        <v>0</v>
      </c>
      <c r="R3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Bank Reconciliation</vt:lpstr>
      <vt:lpstr>Expenditure Other</vt:lpstr>
      <vt:lpstr>Expenditure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Tetsworth PC</cp:lastModifiedBy>
  <dcterms:created xsi:type="dcterms:W3CDTF">2019-05-07T17:05:19Z</dcterms:created>
  <dcterms:modified xsi:type="dcterms:W3CDTF">2019-05-08T09:41:10Z</dcterms:modified>
</cp:coreProperties>
</file>