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worth PC\Documents\Parish Council\Finance\2019-2020\2019-2020\"/>
    </mc:Choice>
  </mc:AlternateContent>
  <xr:revisionPtr revIDLastSave="0" documentId="13_ncr:1_{E220A682-8A4A-438D-9D71-698F5EA75EC1}" xr6:coauthVersionLast="43" xr6:coauthVersionMax="43" xr10:uidLastSave="{00000000-0000-0000-0000-000000000000}"/>
  <bookViews>
    <workbookView xWindow="-120" yWindow="-120" windowWidth="20730" windowHeight="11160" activeTab="2" xr2:uid="{F05D52E8-A2EE-4C29-9F72-172937CBA3FC}"/>
  </bookViews>
  <sheets>
    <sheet name="Expenditure Profile" sheetId="1" r:id="rId1"/>
    <sheet name="Expenditure Other" sheetId="2" r:id="rId2"/>
    <sheet name="Bank Reconciliation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9" i="3" l="1"/>
  <c r="F58" i="3"/>
  <c r="F61" i="3" s="1"/>
  <c r="F53" i="3"/>
  <c r="F46" i="3"/>
  <c r="F42" i="3"/>
  <c r="F41" i="3"/>
  <c r="F23" i="3"/>
  <c r="F47" i="3" s="1"/>
  <c r="F54" i="3" s="1"/>
  <c r="J15" i="2"/>
  <c r="J13" i="2"/>
  <c r="I13" i="2"/>
  <c r="J12" i="2"/>
  <c r="I12" i="2"/>
  <c r="J5" i="2"/>
  <c r="E37" i="1" l="1"/>
  <c r="D37" i="1"/>
  <c r="E21" i="1"/>
  <c r="E38" i="1" s="1"/>
  <c r="D21" i="1"/>
  <c r="D38" i="1" s="1"/>
</calcChain>
</file>

<file path=xl/sharedStrings.xml><?xml version="1.0" encoding="utf-8"?>
<sst xmlns="http://schemas.openxmlformats.org/spreadsheetml/2006/main" count="114" uniqueCount="106">
  <si>
    <t xml:space="preserve">Tetsworth Parish Council </t>
  </si>
  <si>
    <t>Estimate of Expenditure year ending 31st March 2020</t>
  </si>
  <si>
    <t>BUDGET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</si>
  <si>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</si>
  <si>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</si>
  <si>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</si>
  <si>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</si>
  <si>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</si>
  <si>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</si>
  <si>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</si>
  <si>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</si>
  <si>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</si>
  <si>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</si>
  <si>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</si>
  <si>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</si>
  <si>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Actual to</t>
  </si>
  <si>
    <t>Variance</t>
  </si>
  <si>
    <t>To proof</t>
  </si>
  <si>
    <t>2019/20</t>
  </si>
  <si>
    <t>£</t>
  </si>
  <si>
    <t>S137</t>
  </si>
  <si>
    <t>Donations S137</t>
  </si>
  <si>
    <t>Repairs and Maintenance</t>
  </si>
  <si>
    <t>Village green maintenance</t>
  </si>
  <si>
    <t>tree maintenance</t>
  </si>
  <si>
    <t>War memorial maintenance</t>
  </si>
  <si>
    <t>Forest School</t>
  </si>
  <si>
    <t>Enhancement of village</t>
  </si>
  <si>
    <t>PATCH</t>
  </si>
  <si>
    <t>Skate park</t>
  </si>
  <si>
    <t>Contractor Maintenance</t>
  </si>
  <si>
    <t>Grass cutting</t>
  </si>
  <si>
    <t>Dog bins</t>
  </si>
  <si>
    <t>Total</t>
  </si>
  <si>
    <t>Fixed</t>
  </si>
  <si>
    <t>Auditors</t>
  </si>
  <si>
    <t>Clerk Salary</t>
  </si>
  <si>
    <t>Insurance</t>
  </si>
  <si>
    <t>Subscriptions</t>
  </si>
  <si>
    <t>Training</t>
  </si>
  <si>
    <t>Travel</t>
  </si>
  <si>
    <t>Office</t>
  </si>
  <si>
    <t>Village hall rental</t>
  </si>
  <si>
    <t>website and quickbooks</t>
  </si>
  <si>
    <t>Professional legal fees</t>
  </si>
  <si>
    <t>Election set aside</t>
  </si>
  <si>
    <t>PWLB repayment</t>
  </si>
  <si>
    <t>GRAND TOTAL</t>
  </si>
  <si>
    <t>Earmarked funds budget</t>
  </si>
  <si>
    <t>Opening balance</t>
  </si>
  <si>
    <t>INCOME</t>
  </si>
  <si>
    <t>EXPENDITURE</t>
  </si>
  <si>
    <t>VAT</t>
  </si>
  <si>
    <t>Over/under spend excl VAT</t>
  </si>
  <si>
    <t>Play Area/Skate Ramp</t>
  </si>
  <si>
    <t>External budgets</t>
  </si>
  <si>
    <t>Planning appeal</t>
  </si>
  <si>
    <t>TSSC insurance</t>
  </si>
  <si>
    <t>Neighbourhood Plan</t>
  </si>
  <si>
    <t>Bank Reconciliation 1st July 2019</t>
  </si>
  <si>
    <t xml:space="preserve">Opening Balance as at 1st June </t>
  </si>
  <si>
    <t>Cheques/payments cleared since previous meeting</t>
  </si>
  <si>
    <t>DTC</t>
  </si>
  <si>
    <t>OALC</t>
  </si>
  <si>
    <t>H. Croxford</t>
  </si>
  <si>
    <t>HMRC</t>
  </si>
  <si>
    <t>COCO accounting</t>
  </si>
  <si>
    <t>Impact Accoustics</t>
  </si>
  <si>
    <t>Philip Hughes</t>
  </si>
  <si>
    <t>Total expenditure</t>
  </si>
  <si>
    <t>Receipts since previous meeting</t>
  </si>
  <si>
    <t>TSSC Insurance Repayment</t>
  </si>
  <si>
    <t>Total income this month</t>
  </si>
  <si>
    <t>Bank statement</t>
  </si>
  <si>
    <t>Total uncleared</t>
  </si>
  <si>
    <t>Balance as at date 31/05</t>
  </si>
  <si>
    <t>Cheques/payments to be made</t>
  </si>
  <si>
    <t>Sub total</t>
  </si>
  <si>
    <t>TOTAL</t>
  </si>
  <si>
    <t>Cash Book</t>
  </si>
  <si>
    <t>Add: Receipts during period</t>
  </si>
  <si>
    <t>Less: Payments during period</t>
  </si>
  <si>
    <t>Closing balance as per Cash book 30/06/2019</t>
  </si>
  <si>
    <t>Earmarked Funds</t>
  </si>
  <si>
    <t>Play Area</t>
  </si>
  <si>
    <t>Travellers Appeal</t>
  </si>
  <si>
    <t>NP</t>
  </si>
  <si>
    <t>Assuming VAT recovery</t>
  </si>
  <si>
    <t>Opening balance as at 1st June 2019</t>
  </si>
  <si>
    <t xml:space="preserve"> Closing Balance to carry over</t>
  </si>
  <si>
    <t>Note adjustment from june bank Rec due to error on ear marked funds - £1914 Impact accoustics payment and £70.00 Donation not carried over to opening balance - Now rectfied</t>
  </si>
  <si>
    <t>(New balance including correction from Bank Rec - earmarked funds)</t>
  </si>
  <si>
    <t>Donation AW</t>
  </si>
  <si>
    <t>Donation PB</t>
  </si>
  <si>
    <t>Donation SW</t>
  </si>
  <si>
    <t>Donation PS</t>
  </si>
  <si>
    <t>Donation SLS</t>
  </si>
  <si>
    <t>Donation SR</t>
  </si>
  <si>
    <t>Donation PJ</t>
  </si>
  <si>
    <t>Donation BJ</t>
  </si>
  <si>
    <t>Donation SC</t>
  </si>
  <si>
    <t>Donation FR</t>
  </si>
  <si>
    <t>Donation AM</t>
  </si>
  <si>
    <t>Donation MA</t>
  </si>
  <si>
    <t>(TSSC to pay back their insurance in monthly installments  x 12 )</t>
  </si>
  <si>
    <t>1x£74.09 and 11 x £74.00 Plus an additional Payment of £87.60 still owed from last term as per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</si>
</sst>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1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14" fontId="0" fillId="0" borderId="0" xfId="0" applyNumberFormat="1"/>
    <xf numFmtId="16" fontId="0" fillId="0" borderId="0" xfId="0" applyNumberFormat="1"/>
    <xf numFmtId="16" fontId="0" fillId="0" borderId="0" xfId="0" applyNumberFormat="1" applyProtection="1">
      <protection locked="0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2" fillId="0" borderId="0" xfId="0" applyFont="1"/>
    <xf numFmtId="16" fontId="1" fillId="0" borderId="0" xfId="0" applyNumberFormat="1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5" fillId="0" borderId="0" xfId="0" applyFont="1"/>
    <xf numFmtId="164" fontId="5" fillId="0" borderId="0" xfId="0" applyNumberFormat="1" applyFont="1"/>
    <xf numFmtId="0" fontId="0" fillId="0" borderId="1" xfId="0" applyBorder="1"/>
    <xf numFmtId="0" fontId="6" fillId="0" borderId="0" xfId="0" applyFont="1"/>
    <xf numFmtId="164" fontId="2" fillId="0" borderId="0" xfId="0" applyNumberFormat="1" applyFon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08941-7CC5-4AC6-9E30-C148B3F53A76}">
  <dimension ref="A3:R38"/>
  <sheetViews>
    <sheetView topLeftCell="A13" workbookViewId="0">
      <selection activeCell="A7" sqref="A7"/>
    </sheetView>
  </sheetViews>
  <sheetFormatPr defaultRowHeight="15" x14ac:dyDescent="0.25"/>
  <cols>
    <col min="1" max="1" width="23.5703125" customWidth="1"/>
    <col min="2" max="2" width="26.85546875" customWidth="1"/>
    <col min="3" max="3" width="10.5703125" style="1" customWidth="1"/>
    <col min="4" max="6" width="9.140625" style="1"/>
    <col min="11" max="12" width="10.5703125" customWidth="1"/>
    <col min="16" max="16" width="9.42578125" customWidth="1"/>
    <col min="17" max="17" width="16.28515625" customWidth="1"/>
  </cols>
  <sheetData>
    <row r="3" spans="1:18" x14ac:dyDescent="0.25">
      <c r="B3" t="s">
        <v>0</v>
      </c>
    </row>
    <row r="5" spans="1:18" x14ac:dyDescent="0.25">
      <c r="B5" t="s">
        <v>1</v>
      </c>
    </row>
    <row r="7" spans="1:18" x14ac:dyDescent="0.25">
      <c r="C7" s="1" t="s">
        <v>2</v>
      </c>
      <c r="D7" s="1" t="s">
        <v>3</v>
      </c>
      <c r="E7" s="1" t="s">
        <v>4</v>
      </c>
      <c r="F7" s="1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14</v>
      </c>
      <c r="P7" t="s">
        <v>15</v>
      </c>
      <c r="Q7" t="s">
        <v>16</v>
      </c>
      <c r="R7" t="s">
        <v>17</v>
      </c>
    </row>
    <row r="8" spans="1:18" x14ac:dyDescent="0.25">
      <c r="C8" s="1" t="s">
        <v>18</v>
      </c>
    </row>
    <row r="9" spans="1:18" x14ac:dyDescent="0.25">
      <c r="C9" s="1" t="s">
        <v>19</v>
      </c>
      <c r="P9" t="s">
        <v>19</v>
      </c>
      <c r="Q9" t="s">
        <v>19</v>
      </c>
    </row>
    <row r="10" spans="1:18" x14ac:dyDescent="0.25">
      <c r="A10" t="s">
        <v>20</v>
      </c>
      <c r="B10" t="s">
        <v>21</v>
      </c>
      <c r="C10" s="1">
        <v>2000</v>
      </c>
      <c r="P10">
        <v>0</v>
      </c>
      <c r="Q10">
        <v>0</v>
      </c>
    </row>
    <row r="11" spans="1:18" x14ac:dyDescent="0.25">
      <c r="A11" t="s">
        <v>22</v>
      </c>
      <c r="B11" t="s">
        <v>23</v>
      </c>
      <c r="C11" s="1">
        <v>1000</v>
      </c>
      <c r="P11">
        <v>0</v>
      </c>
      <c r="Q11">
        <v>0</v>
      </c>
    </row>
    <row r="12" spans="1:18" x14ac:dyDescent="0.25">
      <c r="B12" t="s">
        <v>24</v>
      </c>
      <c r="C12" s="1">
        <v>1000</v>
      </c>
      <c r="E12" s="1">
        <v>510</v>
      </c>
      <c r="F12" s="1">
        <v>456</v>
      </c>
      <c r="J12" s="2"/>
      <c r="K12" s="3"/>
      <c r="M12" s="4"/>
      <c r="N12" s="3"/>
      <c r="P12">
        <v>0</v>
      </c>
      <c r="Q12">
        <v>0</v>
      </c>
    </row>
    <row r="13" spans="1:18" x14ac:dyDescent="0.25">
      <c r="B13" t="s">
        <v>25</v>
      </c>
      <c r="C13" s="1">
        <v>150</v>
      </c>
      <c r="J13" s="5"/>
      <c r="K13" s="1"/>
      <c r="M13" s="6"/>
      <c r="N13" s="3"/>
      <c r="P13">
        <v>0</v>
      </c>
      <c r="Q13">
        <v>0</v>
      </c>
    </row>
    <row r="14" spans="1:18" x14ac:dyDescent="0.25">
      <c r="B14" t="s">
        <v>26</v>
      </c>
      <c r="C14" s="1">
        <v>0</v>
      </c>
      <c r="J14" s="5"/>
      <c r="K14" s="1"/>
      <c r="M14" s="6"/>
      <c r="N14" s="3"/>
      <c r="P14">
        <v>0</v>
      </c>
      <c r="Q14">
        <v>0</v>
      </c>
    </row>
    <row r="15" spans="1:18" x14ac:dyDescent="0.25">
      <c r="B15" t="s">
        <v>27</v>
      </c>
      <c r="C15" s="1">
        <v>450</v>
      </c>
      <c r="J15" s="5"/>
      <c r="K15" s="1"/>
      <c r="M15" s="7"/>
      <c r="N15" s="3"/>
      <c r="P15">
        <v>0</v>
      </c>
      <c r="Q15">
        <v>0</v>
      </c>
    </row>
    <row r="16" spans="1:18" x14ac:dyDescent="0.25">
      <c r="B16" t="s">
        <v>28</v>
      </c>
      <c r="C16" s="1">
        <v>500</v>
      </c>
      <c r="J16" s="5"/>
      <c r="K16" s="1"/>
      <c r="M16" s="7"/>
      <c r="N16" s="3"/>
      <c r="P16">
        <v>0</v>
      </c>
      <c r="Q16">
        <v>0</v>
      </c>
    </row>
    <row r="17" spans="1:17" x14ac:dyDescent="0.25">
      <c r="B17" t="s">
        <v>29</v>
      </c>
      <c r="C17" s="1">
        <v>500</v>
      </c>
      <c r="J17" s="5"/>
      <c r="K17" s="1"/>
      <c r="L17" s="1"/>
      <c r="M17" s="6"/>
      <c r="N17" s="3"/>
    </row>
    <row r="18" spans="1:17" x14ac:dyDescent="0.25">
      <c r="B18" t="s">
        <v>30</v>
      </c>
      <c r="C18" s="1">
        <v>700</v>
      </c>
      <c r="J18" s="5"/>
      <c r="K18" s="1"/>
      <c r="M18" s="6"/>
      <c r="N18" s="3"/>
    </row>
    <row r="19" spans="1:17" x14ac:dyDescent="0.25">
      <c r="B19" t="s">
        <v>31</v>
      </c>
      <c r="C19" s="1">
        <v>2300</v>
      </c>
      <c r="D19" s="1">
        <v>156</v>
      </c>
      <c r="E19" s="1">
        <v>678</v>
      </c>
      <c r="F19" s="1">
        <v>312</v>
      </c>
      <c r="P19">
        <v>0</v>
      </c>
      <c r="Q19">
        <v>0</v>
      </c>
    </row>
    <row r="20" spans="1:17" x14ac:dyDescent="0.25">
      <c r="B20" t="s">
        <v>32</v>
      </c>
      <c r="C20" s="1">
        <v>150</v>
      </c>
      <c r="D20" s="1">
        <v>39.29</v>
      </c>
      <c r="P20">
        <v>0</v>
      </c>
      <c r="Q20">
        <v>0</v>
      </c>
    </row>
    <row r="21" spans="1:17" x14ac:dyDescent="0.25">
      <c r="B21" s="8" t="s">
        <v>33</v>
      </c>
      <c r="C21" s="9">
        <v>8750</v>
      </c>
      <c r="D21" s="1">
        <f>SUM(D10:D20)</f>
        <v>195.29</v>
      </c>
      <c r="E21" s="1">
        <f>SUM(E10:E20)</f>
        <v>1188</v>
      </c>
      <c r="P21">
        <v>0</v>
      </c>
      <c r="Q21">
        <v>0</v>
      </c>
    </row>
    <row r="22" spans="1:17" x14ac:dyDescent="0.25">
      <c r="A22" t="s">
        <v>34</v>
      </c>
      <c r="B22" t="s">
        <v>35</v>
      </c>
      <c r="C22" s="1">
        <v>400</v>
      </c>
      <c r="F22" s="1">
        <v>156</v>
      </c>
      <c r="P22">
        <v>0</v>
      </c>
      <c r="Q22">
        <v>0</v>
      </c>
    </row>
    <row r="23" spans="1:17" x14ac:dyDescent="0.25">
      <c r="B23" t="s">
        <v>36</v>
      </c>
      <c r="C23" s="1">
        <v>4900</v>
      </c>
      <c r="D23" s="1">
        <v>424.3</v>
      </c>
      <c r="E23" s="1">
        <v>545.16</v>
      </c>
      <c r="F23" s="1">
        <v>560.46</v>
      </c>
      <c r="P23">
        <v>0</v>
      </c>
      <c r="Q23">
        <v>0</v>
      </c>
    </row>
    <row r="24" spans="1:17" x14ac:dyDescent="0.25">
      <c r="B24" t="s">
        <v>37</v>
      </c>
      <c r="C24" s="1">
        <v>1100</v>
      </c>
      <c r="E24" s="1">
        <v>930.65</v>
      </c>
      <c r="P24">
        <v>0</v>
      </c>
      <c r="Q24">
        <v>0</v>
      </c>
    </row>
    <row r="25" spans="1:17" hidden="1" x14ac:dyDescent="0.25"/>
    <row r="26" spans="1:17" x14ac:dyDescent="0.25">
      <c r="B26" t="s">
        <v>38</v>
      </c>
      <c r="C26" s="1">
        <v>150</v>
      </c>
      <c r="P26">
        <v>0</v>
      </c>
      <c r="Q26">
        <v>0</v>
      </c>
    </row>
    <row r="27" spans="1:17" x14ac:dyDescent="0.25">
      <c r="B27" t="s">
        <v>39</v>
      </c>
      <c r="C27" s="1">
        <v>300</v>
      </c>
      <c r="P27">
        <v>0</v>
      </c>
      <c r="Q27">
        <v>0</v>
      </c>
    </row>
    <row r="28" spans="1:17" x14ac:dyDescent="0.25">
      <c r="B28" t="s">
        <v>40</v>
      </c>
      <c r="C28" s="1">
        <v>100</v>
      </c>
      <c r="P28">
        <v>0</v>
      </c>
      <c r="Q28">
        <v>0</v>
      </c>
    </row>
    <row r="29" spans="1:17" x14ac:dyDescent="0.25">
      <c r="B29" t="s">
        <v>41</v>
      </c>
      <c r="C29" s="1">
        <v>500</v>
      </c>
      <c r="P29">
        <v>0</v>
      </c>
      <c r="Q29">
        <v>0</v>
      </c>
    </row>
    <row r="30" spans="1:17" x14ac:dyDescent="0.25">
      <c r="B30" t="s">
        <v>42</v>
      </c>
      <c r="C30" s="1">
        <v>350</v>
      </c>
      <c r="E30" s="1">
        <v>374.4</v>
      </c>
      <c r="P30">
        <v>0</v>
      </c>
      <c r="Q30">
        <v>0</v>
      </c>
    </row>
    <row r="31" spans="1:17" x14ac:dyDescent="0.25">
      <c r="B31" t="s">
        <v>43</v>
      </c>
      <c r="C31" s="1">
        <v>500</v>
      </c>
      <c r="D31" s="1">
        <v>115.2</v>
      </c>
      <c r="P31">
        <v>0</v>
      </c>
      <c r="Q31">
        <v>0</v>
      </c>
    </row>
    <row r="32" spans="1:17" x14ac:dyDescent="0.25">
      <c r="B32" t="s">
        <v>44</v>
      </c>
      <c r="C32" s="1">
        <v>500</v>
      </c>
      <c r="P32">
        <v>0</v>
      </c>
      <c r="Q32">
        <v>0</v>
      </c>
    </row>
    <row r="33" spans="2:17" x14ac:dyDescent="0.25">
      <c r="B33" t="s">
        <v>45</v>
      </c>
      <c r="C33" s="1">
        <v>0</v>
      </c>
      <c r="P33">
        <v>0</v>
      </c>
      <c r="Q33">
        <v>0</v>
      </c>
    </row>
    <row r="34" spans="2:17" x14ac:dyDescent="0.25">
      <c r="B34" t="s">
        <v>46</v>
      </c>
      <c r="C34" s="1">
        <v>2631</v>
      </c>
      <c r="E34" s="1">
        <v>1315.22</v>
      </c>
      <c r="P34">
        <v>0</v>
      </c>
      <c r="Q34">
        <v>0</v>
      </c>
    </row>
    <row r="37" spans="2:17" x14ac:dyDescent="0.25">
      <c r="B37" t="s">
        <v>33</v>
      </c>
      <c r="C37" s="9">
        <v>11431</v>
      </c>
      <c r="D37" s="1">
        <f>SUM(D22:D36)</f>
        <v>539.5</v>
      </c>
      <c r="E37" s="1">
        <f>SUM(E22:E36)</f>
        <v>3165.4300000000003</v>
      </c>
      <c r="P37">
        <v>0</v>
      </c>
      <c r="Q37">
        <v>0</v>
      </c>
    </row>
    <row r="38" spans="2:17" x14ac:dyDescent="0.25">
      <c r="B38" t="s">
        <v>47</v>
      </c>
      <c r="C38" s="9">
        <v>20181</v>
      </c>
      <c r="D38" s="1">
        <f>SUM(D21+D37)</f>
        <v>734.79</v>
      </c>
      <c r="E38" s="1">
        <f>SUM(E21+E37)</f>
        <v>4353.43</v>
      </c>
      <c r="P38">
        <v>0</v>
      </c>
      <c r="Q38">
        <v>0</v>
      </c>
    </row>
  </sheetData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08B49-21F9-4F9B-A5BA-862532B82CE3}">
  <dimension ref="A1:K21"/>
  <sheetViews>
    <sheetView topLeftCell="A4" workbookViewId="0">
      <selection activeCell="D19" sqref="D19"/>
    </sheetView>
  </sheetViews>
  <sheetFormatPr defaultRowHeight="15" x14ac:dyDescent="0.25"/>
  <cols>
    <col min="1" max="1" width="23" customWidth="1"/>
    <col min="2" max="2" width="16.7109375" customWidth="1"/>
    <col min="7" max="7" width="11.7109375" customWidth="1"/>
    <col min="9" max="9" width="15.140625" customWidth="1"/>
    <col min="10" max="10" width="14.28515625" customWidth="1"/>
    <col min="11" max="11" width="15.140625" customWidth="1"/>
  </cols>
  <sheetData>
    <row r="1" spans="1:11" x14ac:dyDescent="0.25">
      <c r="B1" s="1"/>
      <c r="C1" s="1"/>
      <c r="D1" s="1"/>
      <c r="E1" s="1"/>
      <c r="F1" s="1"/>
      <c r="G1" s="1"/>
      <c r="H1" s="1"/>
      <c r="I1" s="1"/>
    </row>
    <row r="2" spans="1:11" x14ac:dyDescent="0.25">
      <c r="A2" s="10" t="s">
        <v>48</v>
      </c>
      <c r="B2" s="1"/>
      <c r="C2" s="1"/>
      <c r="D2" s="1"/>
      <c r="E2" s="1"/>
      <c r="F2" s="1"/>
      <c r="G2" s="1"/>
      <c r="H2" s="1"/>
      <c r="I2" s="1"/>
    </row>
    <row r="3" spans="1:11" x14ac:dyDescent="0.25">
      <c r="B3" s="1"/>
      <c r="C3" s="1"/>
      <c r="D3" s="1"/>
      <c r="E3" s="1"/>
      <c r="F3" s="1"/>
      <c r="G3" s="1"/>
      <c r="H3" s="1"/>
      <c r="I3" s="1"/>
    </row>
    <row r="4" spans="1:11" ht="45" x14ac:dyDescent="0.25">
      <c r="B4" s="1" t="s">
        <v>49</v>
      </c>
      <c r="C4" s="1" t="s">
        <v>50</v>
      </c>
      <c r="D4" s="1"/>
      <c r="E4" s="1" t="s">
        <v>51</v>
      </c>
      <c r="F4" s="1"/>
      <c r="G4" s="1" t="s">
        <v>52</v>
      </c>
      <c r="H4" s="1"/>
      <c r="I4" s="3" t="s">
        <v>53</v>
      </c>
      <c r="J4" s="3" t="s">
        <v>89</v>
      </c>
      <c r="K4" s="3"/>
    </row>
    <row r="5" spans="1:11" x14ac:dyDescent="0.25">
      <c r="A5" t="s">
        <v>54</v>
      </c>
      <c r="B5" s="1">
        <v>4573</v>
      </c>
      <c r="C5" s="1">
        <v>30</v>
      </c>
      <c r="D5" s="1"/>
      <c r="E5" s="1">
        <v>260.83</v>
      </c>
      <c r="F5" s="1"/>
      <c r="G5" s="1">
        <v>52.17</v>
      </c>
      <c r="H5" s="1"/>
      <c r="I5" s="1">
        <v>260.83</v>
      </c>
      <c r="J5" s="1">
        <f t="shared" ref="J5" si="0">SUM(B5+C5-E5-G5)</f>
        <v>4290</v>
      </c>
    </row>
    <row r="6" spans="1:11" x14ac:dyDescent="0.25">
      <c r="B6" s="1"/>
      <c r="C6" s="1"/>
      <c r="D6" s="1"/>
      <c r="E6" s="1"/>
      <c r="F6" s="1"/>
      <c r="G6" s="1"/>
      <c r="H6" s="1"/>
      <c r="I6" s="1"/>
      <c r="J6" s="1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</row>
    <row r="8" spans="1:11" x14ac:dyDescent="0.25">
      <c r="B8" s="1"/>
      <c r="C8" s="1"/>
      <c r="D8" s="1"/>
      <c r="E8" s="1"/>
      <c r="F8" s="1"/>
      <c r="G8" s="1"/>
      <c r="H8" s="1"/>
      <c r="I8" s="1"/>
      <c r="J8" s="1"/>
    </row>
    <row r="9" spans="1:11" x14ac:dyDescent="0.25">
      <c r="B9" s="1"/>
      <c r="C9" s="1"/>
      <c r="D9" s="1"/>
      <c r="E9" s="1"/>
      <c r="F9" s="1"/>
      <c r="G9" s="1"/>
      <c r="H9" s="1"/>
      <c r="I9" s="1"/>
      <c r="J9" s="1"/>
    </row>
    <row r="10" spans="1:11" x14ac:dyDescent="0.25"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0" t="s">
        <v>55</v>
      </c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t="s">
        <v>56</v>
      </c>
      <c r="B12" s="1">
        <v>9605.2999999999993</v>
      </c>
      <c r="C12" s="1">
        <v>3805</v>
      </c>
      <c r="D12" s="1"/>
      <c r="E12" s="1">
        <v>6595</v>
      </c>
      <c r="F12" s="1"/>
      <c r="G12" s="1">
        <v>1319</v>
      </c>
      <c r="H12" s="1"/>
      <c r="I12" s="1">
        <f>C12-E12</f>
        <v>-2790</v>
      </c>
      <c r="J12" s="1">
        <f>SUM(B12+C12-E12-G12)</f>
        <v>5496.2999999999993</v>
      </c>
      <c r="K12" s="1"/>
    </row>
    <row r="13" spans="1:11" x14ac:dyDescent="0.25">
      <c r="A13" t="s">
        <v>57</v>
      </c>
      <c r="B13" s="1">
        <v>888.09</v>
      </c>
      <c r="C13" s="1">
        <v>74.09</v>
      </c>
      <c r="D13" s="1"/>
      <c r="E13" s="1"/>
      <c r="F13" s="1"/>
      <c r="G13" s="1"/>
      <c r="H13" s="1"/>
      <c r="I13" s="1">
        <f>C13-E13</f>
        <v>74.09</v>
      </c>
      <c r="J13" s="1">
        <f>SUM(B13-C13)</f>
        <v>814</v>
      </c>
    </row>
    <row r="14" spans="1:11" x14ac:dyDescent="0.25">
      <c r="B14" s="1"/>
      <c r="C14" s="1"/>
      <c r="D14" s="1"/>
      <c r="E14" s="1"/>
      <c r="F14" s="1"/>
      <c r="G14" s="1"/>
      <c r="H14" s="1"/>
      <c r="I14" s="1"/>
      <c r="J14" s="1"/>
    </row>
    <row r="15" spans="1:11" x14ac:dyDescent="0.25">
      <c r="A15" t="s">
        <v>58</v>
      </c>
      <c r="B15" s="1">
        <v>3030.74</v>
      </c>
      <c r="C15" s="1"/>
      <c r="D15" s="1"/>
      <c r="E15" s="1"/>
      <c r="F15" s="1"/>
      <c r="G15" s="1"/>
      <c r="H15" s="1"/>
      <c r="I15" s="1"/>
      <c r="J15" s="1">
        <f t="shared" ref="J15" si="1">SUM(B15+C15-E15-G15)</f>
        <v>3030.74</v>
      </c>
    </row>
    <row r="16" spans="1:11" x14ac:dyDescent="0.25"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t="s">
        <v>90</v>
      </c>
      <c r="B17" s="1"/>
      <c r="C17" s="1"/>
      <c r="D17" s="1"/>
      <c r="E17" s="1"/>
      <c r="F17" s="1"/>
      <c r="G17" s="1"/>
      <c r="H17" s="1"/>
      <c r="I17" s="1"/>
    </row>
    <row r="18" spans="1:9" x14ac:dyDescent="0.25">
      <c r="B18" s="1"/>
      <c r="C18" s="1"/>
      <c r="D18" s="1"/>
      <c r="E18" s="1"/>
      <c r="F18" s="1"/>
      <c r="G18" s="1"/>
      <c r="H18" s="1"/>
      <c r="I18" s="1"/>
    </row>
    <row r="20" spans="1:9" x14ac:dyDescent="0.25">
      <c r="A20" t="s">
        <v>104</v>
      </c>
    </row>
    <row r="21" spans="1:9" x14ac:dyDescent="0.25">
      <c r="A21" t="s">
        <v>105</v>
      </c>
    </row>
  </sheetData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8F228-8096-40FB-B214-172E6D4D4D86}">
  <dimension ref="A1:J67"/>
  <sheetViews>
    <sheetView tabSelected="1" workbookViewId="0">
      <selection activeCell="D52" sqref="D52"/>
    </sheetView>
  </sheetViews>
  <sheetFormatPr defaultRowHeight="15" x14ac:dyDescent="0.25"/>
  <cols>
    <col min="1" max="1" width="15.5703125" customWidth="1"/>
    <col min="2" max="2" width="12.42578125" style="1" customWidth="1"/>
    <col min="3" max="3" width="31" bestFit="1" customWidth="1"/>
    <col min="6" max="6" width="14.7109375" style="1" customWidth="1"/>
    <col min="11" max="11" width="10.140625" bestFit="1" customWidth="1"/>
  </cols>
  <sheetData>
    <row r="1" spans="1:6" ht="21" x14ac:dyDescent="0.35">
      <c r="A1" s="11" t="s">
        <v>0</v>
      </c>
      <c r="B1" s="22"/>
      <c r="C1" s="11"/>
      <c r="D1" s="11"/>
      <c r="E1" s="11"/>
    </row>
    <row r="3" spans="1:6" x14ac:dyDescent="0.25">
      <c r="C3" t="s">
        <v>59</v>
      </c>
    </row>
    <row r="5" spans="1:6" x14ac:dyDescent="0.25">
      <c r="A5" t="s">
        <v>60</v>
      </c>
      <c r="C5">
        <v>2019</v>
      </c>
      <c r="F5" s="1">
        <v>36522.300000000003</v>
      </c>
    </row>
    <row r="7" spans="1:6" x14ac:dyDescent="0.25">
      <c r="A7" t="s">
        <v>61</v>
      </c>
    </row>
    <row r="9" spans="1:6" s="10" customFormat="1" x14ac:dyDescent="0.25">
      <c r="A9" s="12" t="s">
        <v>62</v>
      </c>
      <c r="B9" s="9"/>
      <c r="F9" s="9">
        <v>156</v>
      </c>
    </row>
    <row r="10" spans="1:6" s="10" customFormat="1" x14ac:dyDescent="0.25">
      <c r="A10" s="12" t="s">
        <v>62</v>
      </c>
      <c r="B10" s="9"/>
      <c r="F10" s="9">
        <v>456</v>
      </c>
    </row>
    <row r="11" spans="1:6" s="10" customFormat="1" x14ac:dyDescent="0.25">
      <c r="A11" s="12" t="s">
        <v>62</v>
      </c>
      <c r="B11" s="9"/>
      <c r="F11" s="9">
        <v>156</v>
      </c>
    </row>
    <row r="12" spans="1:6" s="10" customFormat="1" x14ac:dyDescent="0.25">
      <c r="A12" s="12" t="s">
        <v>63</v>
      </c>
      <c r="B12" s="9"/>
      <c r="F12" s="9">
        <v>204</v>
      </c>
    </row>
    <row r="13" spans="1:6" s="10" customFormat="1" x14ac:dyDescent="0.25">
      <c r="A13" s="12" t="s">
        <v>63</v>
      </c>
      <c r="B13" s="9"/>
      <c r="F13" s="9">
        <v>408</v>
      </c>
    </row>
    <row r="14" spans="1:6" s="10" customFormat="1" x14ac:dyDescent="0.25">
      <c r="A14" s="12" t="s">
        <v>63</v>
      </c>
      <c r="B14" s="9"/>
      <c r="F14" s="9">
        <v>102</v>
      </c>
    </row>
    <row r="15" spans="1:6" s="10" customFormat="1" x14ac:dyDescent="0.25">
      <c r="A15" s="12" t="s">
        <v>64</v>
      </c>
      <c r="B15" s="9"/>
      <c r="F15" s="9">
        <v>476.46</v>
      </c>
    </row>
    <row r="16" spans="1:6" s="10" customFormat="1" x14ac:dyDescent="0.25">
      <c r="A16" s="12" t="s">
        <v>65</v>
      </c>
      <c r="B16" s="9"/>
      <c r="F16" s="9">
        <v>84</v>
      </c>
    </row>
    <row r="17" spans="1:10" s="10" customFormat="1" x14ac:dyDescent="0.25">
      <c r="A17" s="12" t="s">
        <v>66</v>
      </c>
      <c r="B17" s="9"/>
      <c r="F17" s="9">
        <v>156</v>
      </c>
    </row>
    <row r="18" spans="1:10" s="10" customFormat="1" x14ac:dyDescent="0.25">
      <c r="A18" s="12" t="s">
        <v>67</v>
      </c>
      <c r="B18" s="9"/>
      <c r="F18" s="9">
        <v>954</v>
      </c>
    </row>
    <row r="19" spans="1:10" s="10" customFormat="1" x14ac:dyDescent="0.25">
      <c r="A19" s="12" t="s">
        <v>68</v>
      </c>
      <c r="B19" s="9"/>
      <c r="F19" s="9">
        <v>6960</v>
      </c>
    </row>
    <row r="20" spans="1:10" x14ac:dyDescent="0.25">
      <c r="A20" s="6"/>
    </row>
    <row r="21" spans="1:10" x14ac:dyDescent="0.25">
      <c r="A21" s="6"/>
    </row>
    <row r="22" spans="1:10" s="10" customFormat="1" x14ac:dyDescent="0.25">
      <c r="A22" s="12"/>
      <c r="B22" s="9"/>
      <c r="F22" s="9"/>
    </row>
    <row r="23" spans="1:10" x14ac:dyDescent="0.25">
      <c r="C23" s="13" t="s">
        <v>69</v>
      </c>
      <c r="D23" s="14"/>
      <c r="E23" s="14"/>
      <c r="F23" s="15">
        <f>SUM(F8:F22)</f>
        <v>10112.459999999999</v>
      </c>
    </row>
    <row r="24" spans="1:10" x14ac:dyDescent="0.25">
      <c r="F24" s="1">
        <v>0</v>
      </c>
    </row>
    <row r="25" spans="1:10" x14ac:dyDescent="0.25">
      <c r="A25" t="s">
        <v>70</v>
      </c>
    </row>
    <row r="26" spans="1:10" x14ac:dyDescent="0.25">
      <c r="A26" s="5">
        <v>43626</v>
      </c>
      <c r="C26" t="s">
        <v>92</v>
      </c>
      <c r="F26" s="1">
        <v>200</v>
      </c>
      <c r="G26" s="16"/>
      <c r="H26" s="16"/>
      <c r="I26" s="16"/>
      <c r="J26" s="16"/>
    </row>
    <row r="27" spans="1:10" x14ac:dyDescent="0.25">
      <c r="A27" s="5">
        <v>43622</v>
      </c>
      <c r="C27" t="s">
        <v>71</v>
      </c>
      <c r="F27" s="1">
        <v>74.09</v>
      </c>
      <c r="G27" s="16"/>
      <c r="H27" s="16"/>
      <c r="I27" s="16"/>
      <c r="J27" s="16"/>
    </row>
    <row r="28" spans="1:10" x14ac:dyDescent="0.25">
      <c r="A28" s="5">
        <v>43640</v>
      </c>
      <c r="C28" t="s">
        <v>93</v>
      </c>
      <c r="F28" s="1">
        <v>500</v>
      </c>
      <c r="G28" s="16"/>
      <c r="H28" s="16"/>
      <c r="I28" s="16"/>
      <c r="J28" s="16"/>
    </row>
    <row r="29" spans="1:10" x14ac:dyDescent="0.25">
      <c r="A29" s="5">
        <v>43640</v>
      </c>
      <c r="C29" t="s">
        <v>94</v>
      </c>
      <c r="F29" s="1">
        <v>250</v>
      </c>
      <c r="G29" s="16"/>
      <c r="H29" s="16"/>
      <c r="I29" s="16"/>
      <c r="J29" s="16"/>
    </row>
    <row r="30" spans="1:10" x14ac:dyDescent="0.25">
      <c r="A30" s="5">
        <v>43640</v>
      </c>
      <c r="C30" t="s">
        <v>95</v>
      </c>
      <c r="F30" s="1">
        <v>30</v>
      </c>
      <c r="G30" s="16"/>
      <c r="H30" s="16"/>
      <c r="I30" s="16"/>
      <c r="J30" s="16"/>
    </row>
    <row r="31" spans="1:10" x14ac:dyDescent="0.25">
      <c r="A31" s="5">
        <v>43641</v>
      </c>
      <c r="C31" t="s">
        <v>96</v>
      </c>
      <c r="F31" s="1">
        <v>250</v>
      </c>
      <c r="G31" s="16"/>
      <c r="H31" s="16"/>
      <c r="I31" s="16"/>
      <c r="J31" s="16"/>
    </row>
    <row r="32" spans="1:10" x14ac:dyDescent="0.25">
      <c r="A32" s="5">
        <v>43641</v>
      </c>
      <c r="C32" t="s">
        <v>97</v>
      </c>
      <c r="F32" s="1">
        <v>130</v>
      </c>
      <c r="G32" s="16"/>
      <c r="H32" s="16"/>
      <c r="I32" s="16"/>
      <c r="J32" s="16"/>
    </row>
    <row r="33" spans="1:10" x14ac:dyDescent="0.25">
      <c r="A33" s="5">
        <v>43643</v>
      </c>
      <c r="C33" t="s">
        <v>98</v>
      </c>
      <c r="F33" s="1">
        <v>1000</v>
      </c>
      <c r="G33" s="16"/>
      <c r="H33" s="16"/>
      <c r="I33" s="16"/>
      <c r="J33" s="16"/>
    </row>
    <row r="34" spans="1:10" x14ac:dyDescent="0.25">
      <c r="A34" s="5">
        <v>43643</v>
      </c>
      <c r="C34" t="s">
        <v>99</v>
      </c>
      <c r="F34" s="1">
        <v>1000</v>
      </c>
      <c r="G34" s="16"/>
      <c r="H34" s="16"/>
      <c r="I34" s="16"/>
      <c r="J34" s="16"/>
    </row>
    <row r="35" spans="1:10" x14ac:dyDescent="0.25">
      <c r="A35" s="5">
        <v>43640</v>
      </c>
      <c r="C35" t="s">
        <v>100</v>
      </c>
      <c r="F35" s="1">
        <v>100</v>
      </c>
      <c r="G35" s="16"/>
      <c r="H35" s="16"/>
      <c r="I35" s="16"/>
      <c r="J35" s="16"/>
    </row>
    <row r="36" spans="1:10" x14ac:dyDescent="0.25">
      <c r="A36" s="5">
        <v>43643</v>
      </c>
      <c r="C36" t="s">
        <v>101</v>
      </c>
      <c r="F36" s="1">
        <v>100</v>
      </c>
      <c r="G36" s="16"/>
      <c r="H36" s="16"/>
      <c r="I36" s="16"/>
      <c r="J36" s="16"/>
    </row>
    <row r="37" spans="1:10" x14ac:dyDescent="0.25">
      <c r="A37" s="5">
        <v>43643</v>
      </c>
      <c r="C37" t="s">
        <v>102</v>
      </c>
      <c r="F37" s="1">
        <v>25</v>
      </c>
      <c r="G37" s="16"/>
      <c r="H37" s="23"/>
      <c r="I37" s="16"/>
      <c r="J37" s="16"/>
    </row>
    <row r="38" spans="1:10" x14ac:dyDescent="0.25">
      <c r="A38" s="5">
        <v>43642</v>
      </c>
      <c r="C38" t="s">
        <v>103</v>
      </c>
      <c r="F38" s="1">
        <v>250</v>
      </c>
      <c r="G38" s="16"/>
      <c r="H38" s="16"/>
      <c r="I38" s="16"/>
      <c r="J38" s="16"/>
    </row>
    <row r="39" spans="1:10" x14ac:dyDescent="0.25">
      <c r="B39"/>
      <c r="F39"/>
      <c r="G39" s="16"/>
      <c r="H39" s="16"/>
      <c r="I39" s="16"/>
      <c r="J39" s="16"/>
    </row>
    <row r="40" spans="1:10" x14ac:dyDescent="0.25">
      <c r="B40"/>
      <c r="F40"/>
      <c r="G40" s="16"/>
      <c r="I40" s="16"/>
      <c r="J40" s="16"/>
    </row>
    <row r="41" spans="1:10" x14ac:dyDescent="0.25">
      <c r="C41" t="s">
        <v>72</v>
      </c>
      <c r="F41" s="1">
        <f>SUM(F26:F38)</f>
        <v>3909.09</v>
      </c>
    </row>
    <row r="42" spans="1:10" x14ac:dyDescent="0.25">
      <c r="C42" t="s">
        <v>73</v>
      </c>
      <c r="F42" s="1">
        <f>SUM(F24+F41)</f>
        <v>3909.09</v>
      </c>
    </row>
    <row r="43" spans="1:10" x14ac:dyDescent="0.25">
      <c r="D43" s="17"/>
      <c r="E43" s="16"/>
    </row>
    <row r="44" spans="1:10" x14ac:dyDescent="0.25">
      <c r="A44" s="5"/>
      <c r="G44" s="16"/>
      <c r="H44" s="18"/>
      <c r="I44" s="18"/>
      <c r="J44" s="18"/>
    </row>
    <row r="45" spans="1:10" x14ac:dyDescent="0.25">
      <c r="A45" s="5"/>
      <c r="G45" s="16"/>
      <c r="H45" s="19"/>
      <c r="J45" s="18"/>
    </row>
    <row r="46" spans="1:10" x14ac:dyDescent="0.25">
      <c r="A46" s="5"/>
      <c r="D46" s="17" t="s">
        <v>74</v>
      </c>
      <c r="E46" s="16"/>
      <c r="F46" s="1">
        <f>SUM(F44:F44)</f>
        <v>0</v>
      </c>
      <c r="G46" s="16"/>
      <c r="H46" s="18"/>
      <c r="J46" s="18"/>
    </row>
    <row r="47" spans="1:10" x14ac:dyDescent="0.25">
      <c r="A47" t="s">
        <v>75</v>
      </c>
      <c r="F47" s="1">
        <f>SUM(F5-F23+F41)</f>
        <v>30318.930000000004</v>
      </c>
      <c r="G47" s="16"/>
      <c r="H47" s="19"/>
      <c r="J47" s="18"/>
    </row>
    <row r="49" spans="1:8" x14ac:dyDescent="0.25">
      <c r="A49" t="s">
        <v>76</v>
      </c>
      <c r="C49" s="20"/>
    </row>
    <row r="50" spans="1:8" x14ac:dyDescent="0.25">
      <c r="B50" s="19"/>
    </row>
    <row r="51" spans="1:8" x14ac:dyDescent="0.25">
      <c r="B51" s="19"/>
    </row>
    <row r="52" spans="1:8" x14ac:dyDescent="0.25">
      <c r="H52" s="15"/>
    </row>
    <row r="53" spans="1:8" x14ac:dyDescent="0.25">
      <c r="C53" s="1"/>
      <c r="E53" t="s">
        <v>77</v>
      </c>
      <c r="F53" s="1">
        <f>SUM(F50:F52)</f>
        <v>0</v>
      </c>
      <c r="H53" s="15"/>
    </row>
    <row r="54" spans="1:8" x14ac:dyDescent="0.25">
      <c r="C54" s="1"/>
      <c r="E54" t="s">
        <v>78</v>
      </c>
      <c r="F54" s="1">
        <f>SUM(F47-F53)</f>
        <v>30318.930000000004</v>
      </c>
      <c r="H54" s="15"/>
    </row>
    <row r="55" spans="1:8" x14ac:dyDescent="0.25">
      <c r="A55" s="21" t="s">
        <v>79</v>
      </c>
    </row>
    <row r="57" spans="1:8" x14ac:dyDescent="0.25">
      <c r="A57" t="s">
        <v>88</v>
      </c>
      <c r="E57" s="16"/>
      <c r="F57" s="1">
        <v>36522.300000000003</v>
      </c>
    </row>
    <row r="58" spans="1:8" x14ac:dyDescent="0.25">
      <c r="A58" t="s">
        <v>80</v>
      </c>
      <c r="F58" s="1">
        <f>SUM(F41+F53)</f>
        <v>3909.09</v>
      </c>
    </row>
    <row r="59" spans="1:8" x14ac:dyDescent="0.25">
      <c r="A59" t="s">
        <v>81</v>
      </c>
      <c r="F59" s="15">
        <f>SUM(F9:F21)</f>
        <v>10112.459999999999</v>
      </c>
      <c r="H59" s="16"/>
    </row>
    <row r="61" spans="1:8" x14ac:dyDescent="0.25">
      <c r="A61" t="s">
        <v>82</v>
      </c>
      <c r="C61" s="5"/>
      <c r="F61" s="1">
        <f>SUM(F57+F58-F59)</f>
        <v>30318.93</v>
      </c>
    </row>
    <row r="63" spans="1:8" x14ac:dyDescent="0.25">
      <c r="A63" s="10" t="s">
        <v>83</v>
      </c>
      <c r="B63" s="9"/>
      <c r="C63" s="10"/>
    </row>
    <row r="65" spans="1:3" x14ac:dyDescent="0.25">
      <c r="A65" t="s">
        <v>84</v>
      </c>
      <c r="B65" s="1">
        <v>4290</v>
      </c>
    </row>
    <row r="66" spans="1:3" x14ac:dyDescent="0.25">
      <c r="A66" t="s">
        <v>85</v>
      </c>
      <c r="B66" s="1">
        <v>5496.3</v>
      </c>
      <c r="C66" t="s">
        <v>91</v>
      </c>
    </row>
    <row r="67" spans="1:3" x14ac:dyDescent="0.25">
      <c r="A67" t="s">
        <v>86</v>
      </c>
      <c r="B67" s="1">
        <v>3030.74</v>
      </c>
      <c r="C67" t="s">
        <v>87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 Profile</vt:lpstr>
      <vt:lpstr>Expenditure Other</vt:lpstr>
      <vt:lpstr>Bank 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Tetsworth PC</dc:creator>
  <cp:lastModifiedBy>Tetsworth PC</cp:lastModifiedBy>
  <cp:lastPrinted>2019-07-03T00:28:41Z</cp:lastPrinted>
  <dcterms:created xsi:type="dcterms:W3CDTF">2019-06-12T23:59:25Z</dcterms:created>
  <dcterms:modified xsi:type="dcterms:W3CDTF">2019-07-03T00:29:55Z</dcterms:modified>
</cp:coreProperties>
</file>