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19-2020\2019-2020\"/>
    </mc:Choice>
  </mc:AlternateContent>
  <xr:revisionPtr revIDLastSave="0" documentId="13_ncr:1_{C91829D9-A5E6-4F4D-A300-10BACA6D31CA}" xr6:coauthVersionLast="43" xr6:coauthVersionMax="43" xr10:uidLastSave="{00000000-0000-0000-0000-000000000000}"/>
  <bookViews>
    <workbookView xWindow="3105" yWindow="3045" windowWidth="15360" windowHeight="7875" activeTab="2" xr2:uid="{91C5C141-1802-4112-B66F-93A90004BA48}"/>
  </bookViews>
  <sheets>
    <sheet name="Bank Reconcilliation" sheetId="1" r:id="rId1"/>
    <sheet name="Expenditure Other" sheetId="2" r:id="rId2"/>
    <sheet name="Expenditure Profil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3" l="1"/>
  <c r="D37" i="3"/>
  <c r="E21" i="3"/>
  <c r="E38" i="3" s="1"/>
  <c r="D21" i="3"/>
  <c r="D38" i="3" s="1"/>
  <c r="J13" i="2"/>
  <c r="J12" i="2"/>
  <c r="F50" i="1"/>
  <c r="F42" i="1"/>
  <c r="F32" i="1"/>
  <c r="F27" i="1"/>
  <c r="F28" i="1" s="1"/>
  <c r="F20" i="1"/>
  <c r="F33" i="1" s="1"/>
  <c r="F43" i="1" s="1"/>
</calcChain>
</file>

<file path=xl/sharedStrings.xml><?xml version="1.0" encoding="utf-8"?>
<sst xmlns="http://schemas.openxmlformats.org/spreadsheetml/2006/main" count="100" uniqueCount="96">
  <si>
    <t xml:space="preserve">Tetsworth Parish Council </t>
  </si>
  <si>
    <t>Estimate of Expenditure year ending 31st March 2020</t>
  </si>
  <si>
    <t>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</si>
  <si>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</si>
  <si>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</si>
  <si>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</si>
  <si>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</si>
  <si>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</si>
  <si>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</si>
  <si>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</si>
  <si>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</si>
  <si>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</si>
  <si>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</si>
  <si>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</si>
  <si>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</si>
  <si>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Actual to</t>
  </si>
  <si>
    <t>Variance</t>
  </si>
  <si>
    <t>To proof</t>
  </si>
  <si>
    <t>2019/20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</si>
  <si>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</si>
  <si>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</si>
  <si>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</si>
  <si>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</si>
  <si>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</si>
  <si>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</si>
  <si>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</si>
  <si>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Forest School</t>
  </si>
  <si>
    <t>Enhancement of village</t>
  </si>
  <si>
    <t>PATCH</t>
  </si>
  <si>
    <t>Skate park</t>
  </si>
  <si>
    <t>Contractor Maintenance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</si>
  <si>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</si>
  <si>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</si>
  <si>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</si>
  <si>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</si>
  <si>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</si>
  <si>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</si>
  <si>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</si>
  <si>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</si>
  <si>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</si>
  <si>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</si>
  <si>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</si>
  <si>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</si>
  <si>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</si>
  <si>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</si>
  <si>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</si>
  <si>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</si>
  <si>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GRAND TOTAL</t>
  </si>
  <si>
    <t>Earmarked funds budget</t>
  </si>
  <si>
    <t>Opening balance</t>
  </si>
  <si>
    <t>INCOME</t>
  </si>
  <si>
    <t>EXPENDITURE</t>
  </si>
  <si>
    <t>VAT</t>
  </si>
  <si>
    <t>Over/under spend excl VAT</t>
  </si>
  <si>
    <t>Play Area/Skate Ramp</t>
  </si>
  <si>
    <t>External budgets</t>
  </si>
  <si>
    <t>Planning appeal</t>
  </si>
  <si>
    <t>TSSC insurance</t>
  </si>
  <si>
    <t xml:space="preserve">(TSSC pay back their insurance in monthly </t>
  </si>
  <si>
    <t>installments)</t>
  </si>
  <si>
    <t>Neighbourhood Plan</t>
  </si>
  <si>
    <t>Bank Reconciliation 1st June 2019</t>
  </si>
  <si>
    <t>Cheques/payments cleared since previous meeting</t>
  </si>
  <si>
    <t>Impact Accoustics</t>
  </si>
  <si>
    <t>PK Inprint</t>
  </si>
  <si>
    <t>DTC</t>
  </si>
  <si>
    <t>Thinktrees</t>
  </si>
  <si>
    <t>Tetsworth M. Hall</t>
  </si>
  <si>
    <t>Cdevey</t>
  </si>
  <si>
    <t>H. Croxford</t>
  </si>
  <si>
    <t>HMRC</t>
  </si>
  <si>
    <t>Came &amp; Co</t>
  </si>
  <si>
    <t>J Bennett</t>
  </si>
  <si>
    <t>PWL</t>
  </si>
  <si>
    <t>Total expenditure</t>
  </si>
  <si>
    <t>Receipts since previous meeting</t>
  </si>
  <si>
    <t>J.Thornton</t>
  </si>
  <si>
    <t>C. Newton</t>
  </si>
  <si>
    <t>Total income this month</t>
  </si>
  <si>
    <t>Bank statement</t>
  </si>
  <si>
    <t>Total uncleared</t>
  </si>
  <si>
    <t>Balance as at date 31/05</t>
  </si>
  <si>
    <t>Cheques/payments to be made</t>
  </si>
  <si>
    <t>Sub total</t>
  </si>
  <si>
    <t>TOTAL</t>
  </si>
  <si>
    <t>Cash Book</t>
  </si>
  <si>
    <t>Earmarked Funds</t>
  </si>
  <si>
    <t>Play Area</t>
  </si>
  <si>
    <t>Add: Receipts during period</t>
  </si>
  <si>
    <t>Travellers Appeal</t>
  </si>
  <si>
    <t>Less: Payments during period</t>
  </si>
  <si>
    <t>NP</t>
  </si>
  <si>
    <t>Assuming VAT recovery</t>
  </si>
  <si>
    <t xml:space="preserve">Opening Balance as at 1st May </t>
  </si>
  <si>
    <t>Opening balance as at 1st May</t>
  </si>
  <si>
    <t>Closing balance as per Cash book 31/05/2019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</si>
</sst>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14" fontId="0" fillId="0" borderId="0" xfId="0" applyNumberFormat="1"/>
    <xf numFmtId="164" fontId="0" fillId="0" borderId="0" xfId="0" applyNumberFormat="1"/>
    <xf numFmtId="16" fontId="0" fillId="0" borderId="0" xfId="0" applyNumberFormat="1"/>
    <xf numFmtId="16" fontId="0" fillId="0" borderId="0" xfId="0" applyNumberForma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16" fontId="1" fillId="0" borderId="0" xfId="0" applyNumberFormat="1" applyFont="1"/>
    <xf numFmtId="164" fontId="1" fillId="0" borderId="0" xfId="0" applyNumberFormat="1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2" fontId="0" fillId="0" borderId="0" xfId="0" applyNumberFormat="1"/>
    <xf numFmtId="14" fontId="1" fillId="0" borderId="0" xfId="0" applyNumberFormat="1" applyFont="1"/>
    <xf numFmtId="2" fontId="1" fillId="0" borderId="0" xfId="0" applyNumberFormat="1" applyFont="1"/>
    <xf numFmtId="1" fontId="0" fillId="0" borderId="0" xfId="0" applyNumberFormat="1"/>
    <xf numFmtId="0" fontId="3" fillId="0" borderId="0" xfId="0" applyFont="1"/>
    <xf numFmtId="0" fontId="0" fillId="0" borderId="1" xfId="0" applyBorder="1"/>
    <xf numFmtId="0" fontId="6" fillId="0" borderId="0" xfId="0" applyFont="1"/>
    <xf numFmtId="6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92048-8FE0-4786-99E0-B94910292B47}">
  <dimension ref="A1:K54"/>
  <sheetViews>
    <sheetView topLeftCell="A10" workbookViewId="0">
      <selection activeCell="I4" sqref="I4"/>
    </sheetView>
  </sheetViews>
  <sheetFormatPr defaultRowHeight="15" x14ac:dyDescent="0.25"/>
  <cols>
    <col min="1" max="1" width="15.5703125" customWidth="1"/>
    <col min="2" max="2" width="12.42578125" customWidth="1"/>
    <col min="3" max="3" width="10.7109375" bestFit="1" customWidth="1"/>
    <col min="6" max="6" width="14.7109375" style="5" customWidth="1"/>
    <col min="11" max="11" width="10.140625" bestFit="1" customWidth="1"/>
  </cols>
  <sheetData>
    <row r="1" spans="1:6" ht="21" x14ac:dyDescent="0.35">
      <c r="A1" s="10" t="s">
        <v>0</v>
      </c>
      <c r="B1" s="10"/>
      <c r="C1" s="10"/>
      <c r="D1" s="10"/>
      <c r="E1" s="10"/>
    </row>
    <row r="3" spans="1:6" x14ac:dyDescent="0.25">
      <c r="C3" t="s">
        <v>61</v>
      </c>
    </row>
    <row r="5" spans="1:6" x14ac:dyDescent="0.25">
      <c r="A5" t="s">
        <v>93</v>
      </c>
      <c r="C5">
        <v>2019</v>
      </c>
      <c r="F5" s="11">
        <v>43627.82</v>
      </c>
    </row>
    <row r="7" spans="1:6" x14ac:dyDescent="0.25">
      <c r="A7" t="s">
        <v>62</v>
      </c>
    </row>
    <row r="8" spans="1:6" x14ac:dyDescent="0.25">
      <c r="A8" t="s">
        <v>63</v>
      </c>
      <c r="F8">
        <v>1914</v>
      </c>
    </row>
    <row r="9" spans="1:6" x14ac:dyDescent="0.25">
      <c r="A9" s="6" t="s">
        <v>64</v>
      </c>
      <c r="F9" s="5">
        <v>20</v>
      </c>
    </row>
    <row r="10" spans="1:6" x14ac:dyDescent="0.25">
      <c r="A10" s="6" t="s">
        <v>65</v>
      </c>
      <c r="F10" s="5">
        <v>678</v>
      </c>
    </row>
    <row r="11" spans="1:6" x14ac:dyDescent="0.25">
      <c r="A11" s="6" t="s">
        <v>66</v>
      </c>
      <c r="F11" s="5">
        <v>510</v>
      </c>
    </row>
    <row r="12" spans="1:6" x14ac:dyDescent="0.25">
      <c r="A12" s="6" t="s">
        <v>67</v>
      </c>
      <c r="F12" s="5">
        <v>374.4</v>
      </c>
    </row>
    <row r="13" spans="1:6" x14ac:dyDescent="0.25">
      <c r="A13" s="6" t="s">
        <v>68</v>
      </c>
      <c r="F13" s="5">
        <v>252.46</v>
      </c>
    </row>
    <row r="14" spans="1:6" x14ac:dyDescent="0.25">
      <c r="A14" s="6" t="s">
        <v>69</v>
      </c>
      <c r="F14" s="5">
        <v>250.7</v>
      </c>
    </row>
    <row r="15" spans="1:6" x14ac:dyDescent="0.25">
      <c r="A15" s="6" t="s">
        <v>70</v>
      </c>
      <c r="F15" s="5">
        <v>42</v>
      </c>
    </row>
    <row r="16" spans="1:6" x14ac:dyDescent="0.25">
      <c r="A16" s="6" t="s">
        <v>71</v>
      </c>
      <c r="F16" s="5">
        <v>930.65</v>
      </c>
    </row>
    <row r="17" spans="1:10" x14ac:dyDescent="0.25">
      <c r="A17" s="6" t="s">
        <v>72</v>
      </c>
      <c r="F17" s="5">
        <v>888.09</v>
      </c>
    </row>
    <row r="18" spans="1:10" x14ac:dyDescent="0.25">
      <c r="A18" s="6" t="s">
        <v>73</v>
      </c>
      <c r="F18" s="5">
        <v>1315.22</v>
      </c>
    </row>
    <row r="19" spans="1:10" s="9" customFormat="1" x14ac:dyDescent="0.25">
      <c r="A19" s="12"/>
      <c r="F19" s="13"/>
    </row>
    <row r="20" spans="1:10" x14ac:dyDescent="0.25">
      <c r="C20" s="14" t="s">
        <v>74</v>
      </c>
      <c r="D20" s="15"/>
      <c r="E20" s="15"/>
      <c r="F20" s="16">
        <f>SUM(F8:F19)</f>
        <v>7175.52</v>
      </c>
    </row>
    <row r="21" spans="1:10" x14ac:dyDescent="0.25">
      <c r="F21" s="5">
        <v>0</v>
      </c>
    </row>
    <row r="22" spans="1:10" x14ac:dyDescent="0.25">
      <c r="A22" t="s">
        <v>75</v>
      </c>
    </row>
    <row r="23" spans="1:10" x14ac:dyDescent="0.25">
      <c r="A23" s="4" t="s">
        <v>76</v>
      </c>
      <c r="F23" s="5">
        <v>20</v>
      </c>
      <c r="G23" s="17"/>
      <c r="H23" s="17"/>
      <c r="I23" s="17"/>
      <c r="J23" s="17"/>
    </row>
    <row r="24" spans="1:10" x14ac:dyDescent="0.25">
      <c r="A24" s="4" t="s">
        <v>77</v>
      </c>
      <c r="F24" s="5">
        <v>50</v>
      </c>
      <c r="G24" s="17"/>
      <c r="H24" s="17"/>
      <c r="I24" s="17"/>
      <c r="J24" s="17"/>
    </row>
    <row r="25" spans="1:10" s="9" customFormat="1" x14ac:dyDescent="0.25">
      <c r="A25" s="18"/>
      <c r="F25" s="13"/>
      <c r="G25" s="19"/>
      <c r="H25" s="19"/>
      <c r="I25" s="19"/>
      <c r="J25" s="19"/>
    </row>
    <row r="26" spans="1:10" x14ac:dyDescent="0.25">
      <c r="A26" s="4"/>
      <c r="G26" s="17"/>
      <c r="H26" s="17"/>
      <c r="I26" s="17"/>
      <c r="J26" s="17"/>
    </row>
    <row r="27" spans="1:10" x14ac:dyDescent="0.25">
      <c r="C27" t="s">
        <v>78</v>
      </c>
      <c r="F27" s="5">
        <f>SUM(F23:F25)</f>
        <v>70</v>
      </c>
    </row>
    <row r="28" spans="1:10" x14ac:dyDescent="0.25">
      <c r="C28" t="s">
        <v>79</v>
      </c>
      <c r="F28" s="13">
        <f>SUM(F21+F27)</f>
        <v>70</v>
      </c>
    </row>
    <row r="29" spans="1:10" x14ac:dyDescent="0.25">
      <c r="B29" s="4"/>
      <c r="D29" s="20"/>
      <c r="E29" s="17"/>
    </row>
    <row r="30" spans="1:10" x14ac:dyDescent="0.25">
      <c r="A30" s="4"/>
      <c r="G30" s="17"/>
      <c r="H30" s="21"/>
      <c r="I30" s="21"/>
      <c r="J30" s="21"/>
    </row>
    <row r="31" spans="1:10" x14ac:dyDescent="0.25">
      <c r="A31" s="4"/>
      <c r="G31" s="17"/>
      <c r="H31" s="11"/>
      <c r="J31" s="21"/>
    </row>
    <row r="32" spans="1:10" x14ac:dyDescent="0.25">
      <c r="A32" s="4"/>
      <c r="D32" s="20" t="s">
        <v>80</v>
      </c>
      <c r="E32" s="17"/>
      <c r="F32" s="5">
        <f>SUM(F30:F30)</f>
        <v>0</v>
      </c>
      <c r="G32" s="17"/>
      <c r="H32" s="21"/>
      <c r="J32" s="21"/>
    </row>
    <row r="33" spans="1:11" x14ac:dyDescent="0.25">
      <c r="A33" t="s">
        <v>81</v>
      </c>
      <c r="F33" s="5">
        <f>SUM(F5-F20+F27)</f>
        <v>36522.300000000003</v>
      </c>
      <c r="G33" s="17"/>
      <c r="H33" s="11"/>
      <c r="J33" s="21"/>
    </row>
    <row r="35" spans="1:11" x14ac:dyDescent="0.25">
      <c r="A35" t="s">
        <v>82</v>
      </c>
      <c r="C35" s="22"/>
    </row>
    <row r="36" spans="1:11" x14ac:dyDescent="0.25">
      <c r="B36" s="21"/>
    </row>
    <row r="37" spans="1:11" x14ac:dyDescent="0.25">
      <c r="B37" s="21"/>
    </row>
    <row r="38" spans="1:11" x14ac:dyDescent="0.25">
      <c r="H38" s="16"/>
    </row>
    <row r="39" spans="1:11" x14ac:dyDescent="0.25">
      <c r="H39" s="16"/>
    </row>
    <row r="40" spans="1:11" x14ac:dyDescent="0.25">
      <c r="H40" s="16"/>
    </row>
    <row r="41" spans="1:11" x14ac:dyDescent="0.25">
      <c r="H41" s="16"/>
    </row>
    <row r="42" spans="1:11" x14ac:dyDescent="0.25">
      <c r="C42" s="5"/>
      <c r="E42" t="s">
        <v>83</v>
      </c>
      <c r="F42" s="5">
        <f>SUM(F36:F41)</f>
        <v>0</v>
      </c>
      <c r="H42" s="16"/>
    </row>
    <row r="43" spans="1:11" x14ac:dyDescent="0.25">
      <c r="C43" s="5"/>
      <c r="E43" t="s">
        <v>84</v>
      </c>
      <c r="F43" s="5">
        <f>SUM(F33-F42)</f>
        <v>36522.300000000003</v>
      </c>
      <c r="H43" s="16"/>
    </row>
    <row r="44" spans="1:11" x14ac:dyDescent="0.25">
      <c r="A44" s="23" t="s">
        <v>85</v>
      </c>
      <c r="I44" s="9" t="s">
        <v>86</v>
      </c>
      <c r="J44" s="9"/>
      <c r="K44" s="9"/>
    </row>
    <row r="46" spans="1:11" x14ac:dyDescent="0.25">
      <c r="A46" t="s">
        <v>94</v>
      </c>
      <c r="C46">
        <v>2019</v>
      </c>
      <c r="E46" s="17"/>
      <c r="F46" s="11">
        <v>43627.82</v>
      </c>
      <c r="I46" t="s">
        <v>87</v>
      </c>
      <c r="J46" s="24">
        <v>4260</v>
      </c>
    </row>
    <row r="47" spans="1:11" x14ac:dyDescent="0.25">
      <c r="A47" t="s">
        <v>88</v>
      </c>
      <c r="F47" s="5">
        <v>70</v>
      </c>
      <c r="I47" t="s">
        <v>89</v>
      </c>
      <c r="K47" s="25">
        <v>11469.3</v>
      </c>
    </row>
    <row r="48" spans="1:11" x14ac:dyDescent="0.25">
      <c r="A48" t="s">
        <v>90</v>
      </c>
      <c r="F48" s="16">
        <v>7175.52</v>
      </c>
      <c r="H48" s="17"/>
      <c r="I48" t="s">
        <v>91</v>
      </c>
      <c r="J48">
        <v>3030.74</v>
      </c>
      <c r="K48" t="s">
        <v>92</v>
      </c>
    </row>
    <row r="50" spans="1:6" x14ac:dyDescent="0.25">
      <c r="A50" t="s">
        <v>95</v>
      </c>
      <c r="C50" s="4"/>
      <c r="F50" s="5">
        <f>SUM(F46+F47-F48)</f>
        <v>36522.300000000003</v>
      </c>
    </row>
    <row r="54" spans="1:6" x14ac:dyDescent="0.25">
      <c r="A54" s="5"/>
    </row>
  </sheetData>
  <pageMargins left="0.23622047244094491" right="0.23622047244094491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CA43-D53C-44DA-B542-946977CC080A}">
  <dimension ref="A1:Q18"/>
  <sheetViews>
    <sheetView workbookViewId="0">
      <selection activeCell="H13" sqref="H13"/>
    </sheetView>
  </sheetViews>
  <sheetFormatPr defaultRowHeight="15" x14ac:dyDescent="0.25"/>
  <cols>
    <col min="2" max="2" width="23" customWidth="1"/>
    <col min="3" max="3" width="16.7109375" customWidth="1"/>
    <col min="10" max="10" width="25.85546875" bestFit="1" customWidth="1"/>
  </cols>
  <sheetData>
    <row r="1" spans="1:17" x14ac:dyDescent="0.25">
      <c r="C1" s="5"/>
      <c r="D1" s="5"/>
      <c r="E1" s="5"/>
      <c r="F1" s="5"/>
      <c r="G1" s="5"/>
      <c r="H1" s="5"/>
      <c r="I1" s="5"/>
      <c r="J1" s="5"/>
    </row>
    <row r="2" spans="1:17" x14ac:dyDescent="0.25">
      <c r="A2" s="9" t="s">
        <v>48</v>
      </c>
      <c r="C2" s="5"/>
      <c r="D2" s="5"/>
      <c r="E2" s="5"/>
      <c r="F2" s="5"/>
      <c r="G2" s="5"/>
      <c r="H2" s="5"/>
      <c r="I2" s="5"/>
      <c r="J2" s="5"/>
    </row>
    <row r="3" spans="1:17" x14ac:dyDescent="0.25">
      <c r="C3" s="5"/>
      <c r="D3" s="5"/>
      <c r="E3" s="5"/>
      <c r="F3" s="5"/>
      <c r="G3" s="5"/>
      <c r="H3" s="5"/>
      <c r="I3" s="5"/>
      <c r="J3" s="5"/>
    </row>
    <row r="4" spans="1:17" x14ac:dyDescent="0.25">
      <c r="C4" s="5" t="s">
        <v>49</v>
      </c>
      <c r="D4" s="5" t="s">
        <v>50</v>
      </c>
      <c r="E4" s="5"/>
      <c r="F4" s="5" t="s">
        <v>51</v>
      </c>
      <c r="G4" s="5"/>
      <c r="H4" s="5" t="s">
        <v>52</v>
      </c>
      <c r="I4" s="5"/>
      <c r="J4" s="5" t="s">
        <v>53</v>
      </c>
    </row>
    <row r="5" spans="1:17" x14ac:dyDescent="0.25">
      <c r="B5" t="s">
        <v>54</v>
      </c>
      <c r="C5" s="5">
        <v>4573</v>
      </c>
      <c r="D5" s="5"/>
      <c r="E5" s="5"/>
      <c r="F5" s="5">
        <v>260.83</v>
      </c>
      <c r="G5" s="5"/>
      <c r="H5" s="5">
        <v>52.17</v>
      </c>
      <c r="I5" s="5"/>
      <c r="J5" s="5">
        <v>260.83</v>
      </c>
    </row>
    <row r="6" spans="1:17" x14ac:dyDescent="0.25">
      <c r="C6" s="5"/>
      <c r="D6" s="5"/>
      <c r="E6" s="5"/>
      <c r="F6" s="5"/>
      <c r="G6" s="5"/>
      <c r="H6" s="5"/>
      <c r="I6" s="5"/>
      <c r="J6" s="5"/>
    </row>
    <row r="7" spans="1:17" x14ac:dyDescent="0.25">
      <c r="C7" s="5"/>
      <c r="D7" s="5"/>
      <c r="E7" s="5"/>
      <c r="F7" s="5"/>
      <c r="G7" s="5"/>
      <c r="H7" s="5"/>
      <c r="I7" s="5"/>
      <c r="J7" s="5"/>
    </row>
    <row r="8" spans="1:17" x14ac:dyDescent="0.25">
      <c r="C8" s="5"/>
      <c r="D8" s="5"/>
      <c r="E8" s="5"/>
      <c r="F8" s="5"/>
      <c r="G8" s="5"/>
      <c r="H8" s="5"/>
      <c r="I8" s="5"/>
      <c r="J8" s="5"/>
    </row>
    <row r="9" spans="1:17" x14ac:dyDescent="0.25">
      <c r="C9" s="5"/>
      <c r="D9" s="5"/>
      <c r="E9" s="5"/>
      <c r="F9" s="5"/>
      <c r="G9" s="5"/>
      <c r="H9" s="5"/>
      <c r="I9" s="5"/>
      <c r="J9" s="5"/>
    </row>
    <row r="10" spans="1:17" x14ac:dyDescent="0.25">
      <c r="C10" s="5"/>
      <c r="D10" s="5"/>
      <c r="E10" s="5"/>
      <c r="F10" s="5"/>
      <c r="G10" s="5"/>
      <c r="H10" s="5"/>
      <c r="I10" s="5"/>
      <c r="J10" s="5"/>
    </row>
    <row r="11" spans="1:17" x14ac:dyDescent="0.25">
      <c r="A11" s="9" t="s">
        <v>55</v>
      </c>
      <c r="C11" s="5"/>
      <c r="D11" s="5"/>
      <c r="E11" s="5"/>
      <c r="F11" s="5"/>
      <c r="G11" s="5"/>
      <c r="H11" s="5"/>
      <c r="I11" s="5"/>
      <c r="J11" s="5"/>
    </row>
    <row r="12" spans="1:17" x14ac:dyDescent="0.25">
      <c r="B12" t="s">
        <v>56</v>
      </c>
      <c r="C12" s="5">
        <v>11469.3</v>
      </c>
      <c r="D12" s="5"/>
      <c r="E12" s="5"/>
      <c r="F12" s="5">
        <v>1595</v>
      </c>
      <c r="G12" s="5"/>
      <c r="H12" s="5">
        <v>319</v>
      </c>
      <c r="I12" s="5"/>
      <c r="J12" s="5">
        <f>D12-F12</f>
        <v>-1595</v>
      </c>
    </row>
    <row r="13" spans="1:17" x14ac:dyDescent="0.25">
      <c r="B13" t="s">
        <v>57</v>
      </c>
      <c r="C13" s="5">
        <v>888.09</v>
      </c>
      <c r="D13" s="5"/>
      <c r="E13" s="5"/>
      <c r="F13" s="5"/>
      <c r="G13" s="5"/>
      <c r="H13" s="5"/>
      <c r="I13" s="5"/>
      <c r="J13" s="5">
        <f>D13-F13</f>
        <v>0</v>
      </c>
      <c r="N13" t="s">
        <v>58</v>
      </c>
    </row>
    <row r="14" spans="1:17" x14ac:dyDescent="0.25">
      <c r="C14" s="5"/>
      <c r="D14" s="5"/>
      <c r="E14" s="5"/>
      <c r="F14" s="5"/>
      <c r="G14" s="5"/>
      <c r="H14" s="5"/>
      <c r="I14" s="5"/>
      <c r="J14" s="5"/>
      <c r="Q14" t="s">
        <v>59</v>
      </c>
    </row>
    <row r="15" spans="1:17" x14ac:dyDescent="0.25">
      <c r="B15" t="s">
        <v>60</v>
      </c>
      <c r="C15" s="5">
        <v>3030.74</v>
      </c>
      <c r="D15" s="5"/>
      <c r="E15" s="5"/>
      <c r="F15" s="5"/>
      <c r="G15" s="5"/>
      <c r="H15" s="5"/>
      <c r="I15" s="5"/>
      <c r="J15" s="5"/>
    </row>
    <row r="16" spans="1:17" x14ac:dyDescent="0.25">
      <c r="C16" s="5"/>
      <c r="D16" s="5"/>
      <c r="E16" s="5"/>
      <c r="F16" s="5"/>
      <c r="G16" s="5"/>
      <c r="H16" s="5"/>
      <c r="I16" s="5"/>
      <c r="J16" s="5"/>
    </row>
    <row r="17" spans="3:10" x14ac:dyDescent="0.25">
      <c r="C17" s="5"/>
      <c r="D17" s="5"/>
      <c r="E17" s="5"/>
      <c r="F17" s="5"/>
      <c r="G17" s="5"/>
      <c r="H17" s="5"/>
      <c r="I17" s="5"/>
      <c r="J17" s="5"/>
    </row>
    <row r="18" spans="3:10" x14ac:dyDescent="0.25">
      <c r="C18" s="5"/>
      <c r="D18" s="5"/>
      <c r="E18" s="5"/>
      <c r="F18" s="5"/>
      <c r="G18" s="5"/>
      <c r="H18" s="5"/>
      <c r="I18" s="5"/>
      <c r="J18" s="5"/>
    </row>
  </sheetData>
  <pageMargins left="0.23622047244094491" right="0.23622047244094491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6130-534B-4059-939F-9B9421E34F83}">
  <dimension ref="A3:S38"/>
  <sheetViews>
    <sheetView tabSelected="1" topLeftCell="A14" workbookViewId="0">
      <selection sqref="A1:XFD1048576"/>
    </sheetView>
  </sheetViews>
  <sheetFormatPr defaultRowHeight="15" x14ac:dyDescent="0.25"/>
  <cols>
    <col min="1" max="1" width="28.140625" customWidth="1"/>
    <col min="2" max="2" width="31" customWidth="1"/>
    <col min="3" max="3" width="10.5703125" style="5" customWidth="1"/>
    <col min="4" max="5" width="9.140625" style="5"/>
    <col min="11" max="12" width="10.5703125" customWidth="1"/>
    <col min="16" max="16" width="9.42578125" customWidth="1"/>
    <col min="18" max="18" width="16.28515625" customWidth="1"/>
  </cols>
  <sheetData>
    <row r="3" spans="1:19" x14ac:dyDescent="0.25">
      <c r="B3" t="s">
        <v>0</v>
      </c>
    </row>
    <row r="5" spans="1:19" x14ac:dyDescent="0.25">
      <c r="B5" t="s">
        <v>1</v>
      </c>
    </row>
    <row r="7" spans="1:19" x14ac:dyDescent="0.25">
      <c r="C7" s="5" t="s">
        <v>2</v>
      </c>
      <c r="D7" s="5" t="s">
        <v>3</v>
      </c>
      <c r="E7" s="5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R7" t="s">
        <v>16</v>
      </c>
      <c r="S7" t="s">
        <v>17</v>
      </c>
    </row>
    <row r="8" spans="1:19" x14ac:dyDescent="0.25">
      <c r="C8" s="5" t="s">
        <v>18</v>
      </c>
    </row>
    <row r="9" spans="1:19" x14ac:dyDescent="0.25">
      <c r="C9" s="5" t="s">
        <v>19</v>
      </c>
      <c r="P9" t="s">
        <v>19</v>
      </c>
      <c r="R9" t="s">
        <v>19</v>
      </c>
    </row>
    <row r="10" spans="1:19" x14ac:dyDescent="0.25">
      <c r="A10" t="s">
        <v>20</v>
      </c>
      <c r="B10" t="s">
        <v>21</v>
      </c>
      <c r="C10" s="5">
        <v>2000</v>
      </c>
      <c r="P10">
        <v>0</v>
      </c>
      <c r="R10">
        <v>0</v>
      </c>
    </row>
    <row r="11" spans="1:19" x14ac:dyDescent="0.25">
      <c r="A11" t="s">
        <v>22</v>
      </c>
      <c r="B11" t="s">
        <v>23</v>
      </c>
      <c r="C11" s="5">
        <v>1000</v>
      </c>
      <c r="P11">
        <v>0</v>
      </c>
      <c r="R11">
        <v>0</v>
      </c>
    </row>
    <row r="12" spans="1:19" x14ac:dyDescent="0.25">
      <c r="B12" t="s">
        <v>24</v>
      </c>
      <c r="C12" s="5">
        <v>1000</v>
      </c>
      <c r="E12" s="5">
        <v>510</v>
      </c>
      <c r="J12" s="1"/>
      <c r="K12" s="2"/>
      <c r="M12" s="3"/>
      <c r="N12" s="2"/>
      <c r="P12">
        <v>0</v>
      </c>
      <c r="R12">
        <v>0</v>
      </c>
    </row>
    <row r="13" spans="1:19" x14ac:dyDescent="0.25">
      <c r="B13" t="s">
        <v>25</v>
      </c>
      <c r="C13" s="5">
        <v>150</v>
      </c>
      <c r="J13" s="4"/>
      <c r="K13" s="5"/>
      <c r="M13" s="6"/>
      <c r="N13" s="2"/>
      <c r="P13">
        <v>0</v>
      </c>
      <c r="R13">
        <v>0</v>
      </c>
    </row>
    <row r="14" spans="1:19" x14ac:dyDescent="0.25">
      <c r="B14" t="s">
        <v>26</v>
      </c>
      <c r="C14" s="5">
        <v>0</v>
      </c>
      <c r="J14" s="4"/>
      <c r="K14" s="5"/>
      <c r="M14" s="6"/>
      <c r="N14" s="2"/>
      <c r="P14">
        <v>0</v>
      </c>
      <c r="R14">
        <v>0</v>
      </c>
    </row>
    <row r="15" spans="1:19" x14ac:dyDescent="0.25">
      <c r="B15" t="s">
        <v>27</v>
      </c>
      <c r="C15" s="5">
        <v>450</v>
      </c>
      <c r="J15" s="4"/>
      <c r="K15" s="5"/>
      <c r="M15" s="7"/>
      <c r="N15" s="2"/>
      <c r="P15">
        <v>0</v>
      </c>
      <c r="R15">
        <v>0</v>
      </c>
    </row>
    <row r="16" spans="1:19" x14ac:dyDescent="0.25">
      <c r="B16" t="s">
        <v>28</v>
      </c>
      <c r="C16" s="5">
        <v>500</v>
      </c>
      <c r="J16" s="4"/>
      <c r="K16" s="5"/>
      <c r="M16" s="7"/>
      <c r="N16" s="2"/>
      <c r="P16">
        <v>0</v>
      </c>
      <c r="R16">
        <v>0</v>
      </c>
    </row>
    <row r="17" spans="1:18" x14ac:dyDescent="0.25">
      <c r="B17" t="s">
        <v>29</v>
      </c>
      <c r="C17" s="5">
        <v>500</v>
      </c>
      <c r="J17" s="4"/>
      <c r="K17" s="5"/>
      <c r="L17" s="5"/>
      <c r="M17" s="6"/>
      <c r="N17" s="2"/>
    </row>
    <row r="18" spans="1:18" x14ac:dyDescent="0.25">
      <c r="B18" t="s">
        <v>30</v>
      </c>
      <c r="C18" s="5">
        <v>700</v>
      </c>
      <c r="J18" s="4"/>
      <c r="K18" s="5"/>
      <c r="M18" s="6"/>
      <c r="N18" s="2"/>
    </row>
    <row r="19" spans="1:18" x14ac:dyDescent="0.25">
      <c r="B19" t="s">
        <v>31</v>
      </c>
      <c r="C19" s="5">
        <v>2300</v>
      </c>
      <c r="D19" s="5">
        <v>156</v>
      </c>
      <c r="E19" s="5">
        <v>678</v>
      </c>
      <c r="P19">
        <v>0</v>
      </c>
      <c r="R19">
        <v>0</v>
      </c>
    </row>
    <row r="20" spans="1:18" x14ac:dyDescent="0.25">
      <c r="B20" t="s">
        <v>32</v>
      </c>
      <c r="C20" s="5">
        <v>150</v>
      </c>
      <c r="D20" s="5">
        <v>39.29</v>
      </c>
      <c r="P20">
        <v>0</v>
      </c>
      <c r="R20">
        <v>0</v>
      </c>
    </row>
    <row r="21" spans="1:18" x14ac:dyDescent="0.25">
      <c r="B21" s="8" t="s">
        <v>33</v>
      </c>
      <c r="C21" s="13">
        <v>8750</v>
      </c>
      <c r="D21" s="5">
        <f>SUM(D10:D20)</f>
        <v>195.29</v>
      </c>
      <c r="E21" s="5">
        <f>SUM(E10:E20)</f>
        <v>1188</v>
      </c>
      <c r="P21">
        <v>0</v>
      </c>
      <c r="R21">
        <v>0</v>
      </c>
    </row>
    <row r="22" spans="1:18" x14ac:dyDescent="0.25">
      <c r="A22" t="s">
        <v>34</v>
      </c>
      <c r="B22" t="s">
        <v>35</v>
      </c>
      <c r="C22" s="5">
        <v>400</v>
      </c>
      <c r="P22">
        <v>0</v>
      </c>
      <c r="R22">
        <v>0</v>
      </c>
    </row>
    <row r="23" spans="1:18" x14ac:dyDescent="0.25">
      <c r="B23" t="s">
        <v>36</v>
      </c>
      <c r="C23" s="5">
        <v>4900</v>
      </c>
      <c r="D23" s="5">
        <v>424.3</v>
      </c>
      <c r="E23" s="5">
        <v>545.16</v>
      </c>
      <c r="P23">
        <v>0</v>
      </c>
      <c r="R23">
        <v>0</v>
      </c>
    </row>
    <row r="24" spans="1:18" x14ac:dyDescent="0.25">
      <c r="B24" t="s">
        <v>37</v>
      </c>
      <c r="C24" s="5">
        <v>1100</v>
      </c>
      <c r="E24" s="5">
        <v>930.65</v>
      </c>
      <c r="P24">
        <v>0</v>
      </c>
      <c r="R24">
        <v>0</v>
      </c>
    </row>
    <row r="25" spans="1:18" hidden="1" x14ac:dyDescent="0.25"/>
    <row r="26" spans="1:18" x14ac:dyDescent="0.25">
      <c r="B26" t="s">
        <v>38</v>
      </c>
      <c r="C26" s="5">
        <v>150</v>
      </c>
      <c r="P26">
        <v>0</v>
      </c>
      <c r="R26">
        <v>0</v>
      </c>
    </row>
    <row r="27" spans="1:18" x14ac:dyDescent="0.25">
      <c r="B27" t="s">
        <v>39</v>
      </c>
      <c r="C27" s="5">
        <v>300</v>
      </c>
      <c r="P27">
        <v>0</v>
      </c>
      <c r="R27">
        <v>0</v>
      </c>
    </row>
    <row r="28" spans="1:18" x14ac:dyDescent="0.25">
      <c r="B28" t="s">
        <v>40</v>
      </c>
      <c r="C28" s="5">
        <v>100</v>
      </c>
      <c r="P28">
        <v>0</v>
      </c>
      <c r="R28">
        <v>0</v>
      </c>
    </row>
    <row r="29" spans="1:18" x14ac:dyDescent="0.25">
      <c r="B29" t="s">
        <v>41</v>
      </c>
      <c r="C29" s="5">
        <v>500</v>
      </c>
      <c r="P29">
        <v>0</v>
      </c>
      <c r="R29">
        <v>0</v>
      </c>
    </row>
    <row r="30" spans="1:18" x14ac:dyDescent="0.25">
      <c r="B30" t="s">
        <v>42</v>
      </c>
      <c r="C30" s="5">
        <v>350</v>
      </c>
      <c r="E30" s="5">
        <v>374.4</v>
      </c>
      <c r="P30">
        <v>0</v>
      </c>
      <c r="R30">
        <v>0</v>
      </c>
    </row>
    <row r="31" spans="1:18" x14ac:dyDescent="0.25">
      <c r="B31" t="s">
        <v>43</v>
      </c>
      <c r="C31" s="5">
        <v>500</v>
      </c>
      <c r="D31" s="5">
        <v>115.2</v>
      </c>
      <c r="P31">
        <v>0</v>
      </c>
      <c r="R31">
        <v>0</v>
      </c>
    </row>
    <row r="32" spans="1:18" x14ac:dyDescent="0.25">
      <c r="B32" t="s">
        <v>44</v>
      </c>
      <c r="C32" s="5">
        <v>500</v>
      </c>
      <c r="P32">
        <v>0</v>
      </c>
      <c r="R32">
        <v>0</v>
      </c>
    </row>
    <row r="33" spans="2:18" x14ac:dyDescent="0.25">
      <c r="B33" t="s">
        <v>45</v>
      </c>
      <c r="C33" s="5">
        <v>0</v>
      </c>
      <c r="P33">
        <v>0</v>
      </c>
      <c r="R33">
        <v>0</v>
      </c>
    </row>
    <row r="34" spans="2:18" x14ac:dyDescent="0.25">
      <c r="B34" t="s">
        <v>46</v>
      </c>
      <c r="C34" s="5">
        <v>2631</v>
      </c>
      <c r="E34" s="5">
        <v>1315.22</v>
      </c>
      <c r="P34">
        <v>0</v>
      </c>
      <c r="R34">
        <v>0</v>
      </c>
    </row>
    <row r="37" spans="2:18" x14ac:dyDescent="0.25">
      <c r="B37" t="s">
        <v>33</v>
      </c>
      <c r="C37" s="13">
        <v>11431</v>
      </c>
      <c r="D37" s="5">
        <f>SUM(D22:D36)</f>
        <v>539.5</v>
      </c>
      <c r="E37" s="5">
        <f>SUM(E22:E36)</f>
        <v>3165.4300000000003</v>
      </c>
      <c r="P37">
        <v>0</v>
      </c>
      <c r="R37">
        <v>0</v>
      </c>
    </row>
    <row r="38" spans="2:18" x14ac:dyDescent="0.25">
      <c r="B38" t="s">
        <v>47</v>
      </c>
      <c r="C38" s="13">
        <v>20181</v>
      </c>
      <c r="D38" s="5">
        <f>SUM(D21+D37)</f>
        <v>734.79</v>
      </c>
      <c r="E38" s="5">
        <f>SUM(E21+E37)</f>
        <v>4353.43</v>
      </c>
      <c r="P38">
        <v>0</v>
      </c>
      <c r="R38">
        <v>0</v>
      </c>
    </row>
  </sheetData>
  <pageMargins left="0.23622047244094491" right="0.23622047244094491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 Reconcilliation</vt:lpstr>
      <vt:lpstr>Expenditure Other</vt:lpstr>
      <vt:lpstr>Expenditure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2019-06-06T10:36:11Z</cp:lastPrinted>
  <dcterms:created xsi:type="dcterms:W3CDTF">2019-06-04T14:06:40Z</dcterms:created>
  <dcterms:modified xsi:type="dcterms:W3CDTF">2019-06-06T10:37:45Z</dcterms:modified>
</cp:coreProperties>
</file>